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srvmain\230_税務係\税務係長\宿泊税\広報資料\事業者向けお知らせ\4月15日説明会\"/>
    </mc:Choice>
  </mc:AlternateContent>
  <xr:revisionPtr revIDLastSave="0" documentId="13_ncr:1_{A6B21935-6B6B-43E3-9021-70AF4CB00DB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消費税宿泊税込み込み" sheetId="5" r:id="rId1"/>
    <sheet name="消費税のみ込み宿泊税別" sheetId="6" r:id="rId2"/>
    <sheet name="本体価格別途税" sheetId="1" r:id="rId3"/>
    <sheet name="素泊まり本体別途税" sheetId="8" r:id="rId4"/>
    <sheet name="Sheet2" sheetId="2" r:id="rId5"/>
    <sheet name="Sheet3" sheetId="3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8" i="8" l="1"/>
  <c r="P27" i="8"/>
  <c r="P26" i="8"/>
  <c r="P25" i="8"/>
  <c r="P24" i="8"/>
  <c r="P23" i="8"/>
  <c r="P22" i="8"/>
  <c r="P21" i="8"/>
  <c r="P20" i="8"/>
  <c r="P19" i="8"/>
  <c r="P18" i="8"/>
  <c r="P17" i="8"/>
  <c r="P16" i="8"/>
  <c r="P15" i="8"/>
  <c r="P14" i="8"/>
  <c r="P13" i="8"/>
  <c r="P12" i="8"/>
  <c r="P11" i="8"/>
  <c r="P10" i="8"/>
  <c r="P9" i="8"/>
  <c r="P8" i="8"/>
  <c r="P7" i="8"/>
  <c r="P6" i="8"/>
  <c r="P5" i="8"/>
  <c r="R6" i="8"/>
  <c r="R7" i="8"/>
  <c r="R8" i="8"/>
  <c r="R9" i="8"/>
  <c r="R10" i="8"/>
  <c r="R11" i="8"/>
  <c r="R12" i="8"/>
  <c r="R13" i="8"/>
  <c r="R14" i="8"/>
  <c r="R15" i="8"/>
  <c r="R16" i="8"/>
  <c r="R17" i="8"/>
  <c r="R18" i="8"/>
  <c r="R19" i="8"/>
  <c r="R20" i="8"/>
  <c r="R21" i="8"/>
  <c r="R22" i="8"/>
  <c r="R23" i="8"/>
  <c r="R24" i="8"/>
  <c r="R25" i="8"/>
  <c r="R26" i="8"/>
  <c r="R27" i="8"/>
  <c r="R28" i="8"/>
  <c r="R5" i="8"/>
  <c r="K28" i="8"/>
  <c r="K27" i="8"/>
  <c r="K26" i="8"/>
  <c r="K25" i="8"/>
  <c r="K24" i="8"/>
  <c r="K23" i="8"/>
  <c r="K22" i="8"/>
  <c r="K21" i="8"/>
  <c r="K20" i="8"/>
  <c r="K19" i="8"/>
  <c r="K18" i="8"/>
  <c r="K17" i="8"/>
  <c r="K16" i="8"/>
  <c r="K15" i="8"/>
  <c r="K14" i="8"/>
  <c r="K13" i="8"/>
  <c r="K12" i="8"/>
  <c r="K11" i="8"/>
  <c r="K10" i="8"/>
  <c r="K9" i="8"/>
  <c r="K8" i="8"/>
  <c r="K7" i="8"/>
  <c r="K6" i="8"/>
  <c r="K5" i="8"/>
  <c r="M28" i="8"/>
  <c r="M27" i="8"/>
  <c r="M26" i="8"/>
  <c r="M25" i="8"/>
  <c r="M24" i="8"/>
  <c r="M23" i="8"/>
  <c r="M22" i="8"/>
  <c r="M21" i="8"/>
  <c r="M20" i="8"/>
  <c r="M19" i="8"/>
  <c r="M18" i="8"/>
  <c r="M17" i="8"/>
  <c r="M16" i="8"/>
  <c r="M15" i="8"/>
  <c r="M14" i="8"/>
  <c r="M13" i="8"/>
  <c r="M12" i="8"/>
  <c r="M11" i="8"/>
  <c r="M10" i="8"/>
  <c r="M9" i="8"/>
  <c r="M8" i="8"/>
  <c r="M7" i="8"/>
  <c r="M6" i="8"/>
  <c r="M5" i="8"/>
  <c r="F6" i="8"/>
  <c r="F7" i="8"/>
  <c r="F8" i="8"/>
  <c r="F9" i="8"/>
  <c r="F10" i="8"/>
  <c r="F11" i="8"/>
  <c r="F12" i="8"/>
  <c r="F13" i="8"/>
  <c r="F14" i="8"/>
  <c r="F15" i="8"/>
  <c r="F16" i="8"/>
  <c r="F17" i="8"/>
  <c r="F18" i="8"/>
  <c r="F19" i="8"/>
  <c r="F20" i="8"/>
  <c r="F21" i="8"/>
  <c r="F22" i="8"/>
  <c r="F23" i="8"/>
  <c r="F24" i="8"/>
  <c r="F25" i="8"/>
  <c r="F26" i="8"/>
  <c r="F27" i="8"/>
  <c r="F28" i="8"/>
  <c r="F5" i="8"/>
  <c r="H6" i="8"/>
  <c r="H7" i="8"/>
  <c r="H8" i="8"/>
  <c r="H9" i="8"/>
  <c r="H10" i="8"/>
  <c r="H11" i="8"/>
  <c r="H12" i="8"/>
  <c r="H13" i="8"/>
  <c r="H14" i="8"/>
  <c r="H15" i="8"/>
  <c r="H16" i="8"/>
  <c r="H17" i="8"/>
  <c r="H18" i="8"/>
  <c r="H19" i="8"/>
  <c r="H20" i="8"/>
  <c r="H21" i="8"/>
  <c r="H22" i="8"/>
  <c r="H23" i="8"/>
  <c r="H24" i="8"/>
  <c r="H25" i="8"/>
  <c r="H26" i="8"/>
  <c r="H27" i="8"/>
  <c r="H28" i="8"/>
  <c r="H5" i="8"/>
  <c r="C6" i="8"/>
  <c r="A6" i="8" s="1"/>
  <c r="C7" i="8"/>
  <c r="A7" i="8" s="1"/>
  <c r="C8" i="8"/>
  <c r="A8" i="8" s="1"/>
  <c r="C9" i="8"/>
  <c r="A9" i="8" s="1"/>
  <c r="C10" i="8"/>
  <c r="C11" i="8"/>
  <c r="C12" i="8"/>
  <c r="C13" i="8"/>
  <c r="C14" i="8"/>
  <c r="C15" i="8"/>
  <c r="C16" i="8"/>
  <c r="C17" i="8"/>
  <c r="C18" i="8"/>
  <c r="C19" i="8"/>
  <c r="C20" i="8"/>
  <c r="C21" i="8"/>
  <c r="C22" i="8"/>
  <c r="C23" i="8"/>
  <c r="C24" i="8"/>
  <c r="C25" i="8"/>
  <c r="C26" i="8"/>
  <c r="C27" i="8"/>
  <c r="C28" i="8"/>
  <c r="C5" i="8"/>
  <c r="A5" i="8" s="1"/>
  <c r="Q28" i="8"/>
  <c r="S28" i="8" s="1"/>
  <c r="T28" i="8" s="1"/>
  <c r="L28" i="8"/>
  <c r="N28" i="8" s="1"/>
  <c r="O28" i="8" s="1"/>
  <c r="G28" i="8"/>
  <c r="E28" i="8"/>
  <c r="D28" i="8"/>
  <c r="Q27" i="8"/>
  <c r="S27" i="8" s="1"/>
  <c r="T27" i="8" s="1"/>
  <c r="L27" i="8"/>
  <c r="N27" i="8" s="1"/>
  <c r="O27" i="8" s="1"/>
  <c r="G27" i="8"/>
  <c r="I27" i="8" s="1"/>
  <c r="J27" i="8" s="1"/>
  <c r="E27" i="8"/>
  <c r="D27" i="8"/>
  <c r="Q26" i="8"/>
  <c r="S26" i="8" s="1"/>
  <c r="T26" i="8" s="1"/>
  <c r="L26" i="8"/>
  <c r="G26" i="8"/>
  <c r="I26" i="8" s="1"/>
  <c r="J26" i="8" s="1"/>
  <c r="E26" i="8"/>
  <c r="D26" i="8"/>
  <c r="Q25" i="8"/>
  <c r="S25" i="8" s="1"/>
  <c r="T25" i="8" s="1"/>
  <c r="L25" i="8"/>
  <c r="N25" i="8" s="1"/>
  <c r="O25" i="8" s="1"/>
  <c r="G25" i="8"/>
  <c r="I25" i="8" s="1"/>
  <c r="J25" i="8" s="1"/>
  <c r="E25" i="8"/>
  <c r="D25" i="8"/>
  <c r="Q24" i="8"/>
  <c r="L24" i="8"/>
  <c r="N24" i="8" s="1"/>
  <c r="O24" i="8" s="1"/>
  <c r="G24" i="8"/>
  <c r="I24" i="8" s="1"/>
  <c r="J24" i="8" s="1"/>
  <c r="E24" i="8"/>
  <c r="D24" i="8"/>
  <c r="Q23" i="8"/>
  <c r="S23" i="8" s="1"/>
  <c r="T23" i="8" s="1"/>
  <c r="L23" i="8"/>
  <c r="N23" i="8" s="1"/>
  <c r="O23" i="8" s="1"/>
  <c r="G23" i="8"/>
  <c r="I23" i="8" s="1"/>
  <c r="J23" i="8" s="1"/>
  <c r="E23" i="8"/>
  <c r="D23" i="8"/>
  <c r="Q22" i="8"/>
  <c r="S22" i="8" s="1"/>
  <c r="T22" i="8" s="1"/>
  <c r="L22" i="8"/>
  <c r="N22" i="8" s="1"/>
  <c r="O22" i="8" s="1"/>
  <c r="G22" i="8"/>
  <c r="I22" i="8" s="1"/>
  <c r="J22" i="8" s="1"/>
  <c r="E22" i="8"/>
  <c r="D22" i="8"/>
  <c r="Q21" i="8"/>
  <c r="S21" i="8" s="1"/>
  <c r="T21" i="8" s="1"/>
  <c r="L21" i="8"/>
  <c r="N21" i="8" s="1"/>
  <c r="O21" i="8" s="1"/>
  <c r="G21" i="8"/>
  <c r="I21" i="8" s="1"/>
  <c r="J21" i="8" s="1"/>
  <c r="E21" i="8"/>
  <c r="D21" i="8"/>
  <c r="Q20" i="8"/>
  <c r="S20" i="8" s="1"/>
  <c r="T20" i="8" s="1"/>
  <c r="L20" i="8"/>
  <c r="N20" i="8" s="1"/>
  <c r="O20" i="8" s="1"/>
  <c r="G20" i="8"/>
  <c r="E20" i="8"/>
  <c r="D20" i="8"/>
  <c r="Q19" i="8"/>
  <c r="S19" i="8" s="1"/>
  <c r="T19" i="8" s="1"/>
  <c r="L19" i="8"/>
  <c r="N19" i="8" s="1"/>
  <c r="O19" i="8" s="1"/>
  <c r="G19" i="8"/>
  <c r="I19" i="8" s="1"/>
  <c r="J19" i="8" s="1"/>
  <c r="E19" i="8"/>
  <c r="D19" i="8"/>
  <c r="Q18" i="8"/>
  <c r="S18" i="8" s="1"/>
  <c r="T18" i="8" s="1"/>
  <c r="L18" i="8"/>
  <c r="G18" i="8"/>
  <c r="I18" i="8" s="1"/>
  <c r="J18" i="8" s="1"/>
  <c r="E18" i="8"/>
  <c r="D18" i="8"/>
  <c r="Q17" i="8"/>
  <c r="S17" i="8" s="1"/>
  <c r="T17" i="8" s="1"/>
  <c r="L17" i="8"/>
  <c r="N17" i="8" s="1"/>
  <c r="O17" i="8" s="1"/>
  <c r="G17" i="8"/>
  <c r="I17" i="8" s="1"/>
  <c r="J17" i="8" s="1"/>
  <c r="E17" i="8"/>
  <c r="D17" i="8"/>
  <c r="Q16" i="8"/>
  <c r="L16" i="8"/>
  <c r="N16" i="8" s="1"/>
  <c r="O16" i="8" s="1"/>
  <c r="G16" i="8"/>
  <c r="I16" i="8" s="1"/>
  <c r="J16" i="8" s="1"/>
  <c r="E16" i="8"/>
  <c r="D16" i="8"/>
  <c r="Q15" i="8"/>
  <c r="S15" i="8" s="1"/>
  <c r="T15" i="8" s="1"/>
  <c r="L15" i="8"/>
  <c r="N15" i="8" s="1"/>
  <c r="O15" i="8" s="1"/>
  <c r="G15" i="8"/>
  <c r="I15" i="8" s="1"/>
  <c r="J15" i="8" s="1"/>
  <c r="E15" i="8"/>
  <c r="D15" i="8"/>
  <c r="Q14" i="8"/>
  <c r="S14" i="8" s="1"/>
  <c r="T14" i="8" s="1"/>
  <c r="L14" i="8"/>
  <c r="N14" i="8" s="1"/>
  <c r="O14" i="8" s="1"/>
  <c r="G14" i="8"/>
  <c r="I14" i="8" s="1"/>
  <c r="J14" i="8" s="1"/>
  <c r="E14" i="8"/>
  <c r="D14" i="8"/>
  <c r="Q13" i="8"/>
  <c r="S13" i="8" s="1"/>
  <c r="T13" i="8" s="1"/>
  <c r="L13" i="8"/>
  <c r="N13" i="8" s="1"/>
  <c r="O13" i="8" s="1"/>
  <c r="G13" i="8"/>
  <c r="I13" i="8" s="1"/>
  <c r="J13" i="8" s="1"/>
  <c r="E13" i="8"/>
  <c r="D13" i="8"/>
  <c r="Q12" i="8"/>
  <c r="S12" i="8" s="1"/>
  <c r="T12" i="8" s="1"/>
  <c r="L12" i="8"/>
  <c r="N12" i="8" s="1"/>
  <c r="O12" i="8" s="1"/>
  <c r="G12" i="8"/>
  <c r="E12" i="8"/>
  <c r="D12" i="8"/>
  <c r="Q11" i="8"/>
  <c r="S11" i="8" s="1"/>
  <c r="T11" i="8" s="1"/>
  <c r="L11" i="8"/>
  <c r="N11" i="8" s="1"/>
  <c r="O11" i="8" s="1"/>
  <c r="G11" i="8"/>
  <c r="I11" i="8" s="1"/>
  <c r="J11" i="8" s="1"/>
  <c r="E11" i="8"/>
  <c r="D11" i="8"/>
  <c r="Q10" i="8"/>
  <c r="S10" i="8" s="1"/>
  <c r="T10" i="8" s="1"/>
  <c r="L10" i="8"/>
  <c r="G10" i="8"/>
  <c r="I10" i="8" s="1"/>
  <c r="J10" i="8" s="1"/>
  <c r="E10" i="8"/>
  <c r="D10" i="8"/>
  <c r="T9" i="8"/>
  <c r="Q9" i="8"/>
  <c r="O9" i="8"/>
  <c r="L9" i="8"/>
  <c r="J9" i="8"/>
  <c r="G9" i="8"/>
  <c r="D9" i="8"/>
  <c r="T8" i="8"/>
  <c r="Q8" i="8"/>
  <c r="O8" i="8"/>
  <c r="L8" i="8"/>
  <c r="J8" i="8"/>
  <c r="G8" i="8"/>
  <c r="D8" i="8"/>
  <c r="T7" i="8"/>
  <c r="Q7" i="8"/>
  <c r="O7" i="8"/>
  <c r="L7" i="8"/>
  <c r="J7" i="8"/>
  <c r="G7" i="8"/>
  <c r="D7" i="8"/>
  <c r="T6" i="8"/>
  <c r="Q6" i="8"/>
  <c r="O6" i="8"/>
  <c r="L6" i="8"/>
  <c r="J6" i="8"/>
  <c r="G6" i="8"/>
  <c r="D6" i="8"/>
  <c r="T5" i="8"/>
  <c r="Q5" i="8"/>
  <c r="O5" i="8"/>
  <c r="L5" i="8"/>
  <c r="J5" i="8"/>
  <c r="G5" i="8"/>
  <c r="D5" i="8"/>
  <c r="Y6" i="1"/>
  <c r="Y7" i="1"/>
  <c r="Y8" i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5" i="1"/>
  <c r="X5" i="1"/>
  <c r="W6" i="1"/>
  <c r="W7" i="1"/>
  <c r="W8" i="1"/>
  <c r="W9" i="1"/>
  <c r="W10" i="1"/>
  <c r="W11" i="1"/>
  <c r="W12" i="1"/>
  <c r="W13" i="1"/>
  <c r="AA13" i="1" s="1"/>
  <c r="AB13" i="1" s="1"/>
  <c r="W14" i="1"/>
  <c r="W15" i="1"/>
  <c r="W16" i="1"/>
  <c r="W17" i="1"/>
  <c r="W18" i="1"/>
  <c r="AA18" i="1" s="1"/>
  <c r="AB18" i="1" s="1"/>
  <c r="W19" i="1"/>
  <c r="W20" i="1"/>
  <c r="W21" i="1"/>
  <c r="W22" i="1"/>
  <c r="AA22" i="1" s="1"/>
  <c r="AB22" i="1" s="1"/>
  <c r="W23" i="1"/>
  <c r="W24" i="1"/>
  <c r="W25" i="1"/>
  <c r="W26" i="1"/>
  <c r="W27" i="1"/>
  <c r="W28" i="1"/>
  <c r="W5" i="1"/>
  <c r="S6" i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R6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5" i="1"/>
  <c r="Q5" i="1"/>
  <c r="P6" i="1"/>
  <c r="P7" i="1"/>
  <c r="P8" i="1"/>
  <c r="P9" i="1"/>
  <c r="P10" i="1"/>
  <c r="P11" i="1"/>
  <c r="P12" i="1"/>
  <c r="P13" i="1"/>
  <c r="P14" i="1"/>
  <c r="P15" i="1"/>
  <c r="P16" i="1"/>
  <c r="T16" i="1" s="1"/>
  <c r="U16" i="1" s="1"/>
  <c r="P17" i="1"/>
  <c r="P18" i="1"/>
  <c r="P19" i="1"/>
  <c r="P20" i="1"/>
  <c r="P21" i="1"/>
  <c r="P22" i="1"/>
  <c r="T22" i="1" s="1"/>
  <c r="U22" i="1" s="1"/>
  <c r="P23" i="1"/>
  <c r="P24" i="1"/>
  <c r="T24" i="1" s="1"/>
  <c r="U24" i="1" s="1"/>
  <c r="P25" i="1"/>
  <c r="P26" i="1"/>
  <c r="P27" i="1"/>
  <c r="P28" i="1"/>
  <c r="AA28" i="1" s="1"/>
  <c r="AB28" i="1" s="1"/>
  <c r="P5" i="1"/>
  <c r="AA25" i="1"/>
  <c r="AB25" i="1" s="1"/>
  <c r="Z25" i="1"/>
  <c r="AA20" i="1"/>
  <c r="AB20" i="1" s="1"/>
  <c r="AA17" i="1"/>
  <c r="AB17" i="1" s="1"/>
  <c r="Z17" i="1"/>
  <c r="AA16" i="1"/>
  <c r="AB16" i="1" s="1"/>
  <c r="AA12" i="1"/>
  <c r="AB12" i="1" s="1"/>
  <c r="AA10" i="1"/>
  <c r="AB10" i="1" s="1"/>
  <c r="AB9" i="1"/>
  <c r="AB8" i="1"/>
  <c r="AB7" i="1"/>
  <c r="AB6" i="1"/>
  <c r="AB5" i="1"/>
  <c r="T28" i="1"/>
  <c r="U28" i="1" s="1"/>
  <c r="T27" i="1"/>
  <c r="U27" i="1" s="1"/>
  <c r="T26" i="1"/>
  <c r="U26" i="1" s="1"/>
  <c r="T25" i="1"/>
  <c r="U25" i="1" s="1"/>
  <c r="T23" i="1"/>
  <c r="U23" i="1" s="1"/>
  <c r="T20" i="1"/>
  <c r="U20" i="1" s="1"/>
  <c r="T18" i="1"/>
  <c r="U18" i="1" s="1"/>
  <c r="T17" i="1"/>
  <c r="U17" i="1" s="1"/>
  <c r="T14" i="1"/>
  <c r="U14" i="1" s="1"/>
  <c r="T13" i="1"/>
  <c r="U13" i="1" s="1"/>
  <c r="T12" i="1"/>
  <c r="U12" i="1" s="1"/>
  <c r="T10" i="1"/>
  <c r="U10" i="1" s="1"/>
  <c r="U9" i="1"/>
  <c r="U8" i="1"/>
  <c r="U7" i="1"/>
  <c r="U6" i="1"/>
  <c r="U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10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5" i="1"/>
  <c r="F5" i="1"/>
  <c r="K7" i="1"/>
  <c r="K9" i="1"/>
  <c r="K15" i="1"/>
  <c r="K17" i="1"/>
  <c r="K23" i="1"/>
  <c r="K25" i="1"/>
  <c r="I6" i="1"/>
  <c r="K6" i="1" s="1"/>
  <c r="I7" i="1"/>
  <c r="I8" i="1"/>
  <c r="K8" i="1" s="1"/>
  <c r="I9" i="1"/>
  <c r="I10" i="1"/>
  <c r="K10" i="1" s="1"/>
  <c r="I11" i="1"/>
  <c r="K11" i="1" s="1"/>
  <c r="I12" i="1"/>
  <c r="K12" i="1" s="1"/>
  <c r="I13" i="1"/>
  <c r="K13" i="1" s="1"/>
  <c r="I14" i="1"/>
  <c r="K14" i="1" s="1"/>
  <c r="I15" i="1"/>
  <c r="I16" i="1"/>
  <c r="K16" i="1" s="1"/>
  <c r="I17" i="1"/>
  <c r="I18" i="1"/>
  <c r="K18" i="1" s="1"/>
  <c r="I19" i="1"/>
  <c r="K19" i="1" s="1"/>
  <c r="I20" i="1"/>
  <c r="K20" i="1" s="1"/>
  <c r="I21" i="1"/>
  <c r="K21" i="1" s="1"/>
  <c r="I22" i="1"/>
  <c r="K22" i="1" s="1"/>
  <c r="I23" i="1"/>
  <c r="I24" i="1"/>
  <c r="K24" i="1" s="1"/>
  <c r="I25" i="1"/>
  <c r="I26" i="1"/>
  <c r="K26" i="1" s="1"/>
  <c r="I27" i="1"/>
  <c r="K27" i="1" s="1"/>
  <c r="I28" i="1"/>
  <c r="K28" i="1" s="1"/>
  <c r="J5" i="1"/>
  <c r="I5" i="1"/>
  <c r="K5" i="1" s="1"/>
  <c r="D33" i="6"/>
  <c r="D34" i="6"/>
  <c r="D35" i="6"/>
  <c r="D36" i="6"/>
  <c r="D37" i="6"/>
  <c r="D38" i="6"/>
  <c r="D39" i="6"/>
  <c r="D40" i="6"/>
  <c r="D41" i="6"/>
  <c r="D42" i="6"/>
  <c r="D43" i="6"/>
  <c r="D44" i="6"/>
  <c r="D45" i="6"/>
  <c r="D46" i="6"/>
  <c r="D47" i="6"/>
  <c r="D48" i="6"/>
  <c r="D49" i="6"/>
  <c r="D50" i="6"/>
  <c r="D51" i="6"/>
  <c r="D52" i="6"/>
  <c r="D53" i="6"/>
  <c r="D54" i="6"/>
  <c r="D55" i="6"/>
  <c r="D32" i="6"/>
  <c r="F6" i="6"/>
  <c r="F7" i="6"/>
  <c r="F8" i="6"/>
  <c r="F9" i="6"/>
  <c r="F10" i="6"/>
  <c r="F11" i="6"/>
  <c r="F12" i="6"/>
  <c r="G12" i="6" s="1"/>
  <c r="F13" i="6"/>
  <c r="G13" i="6" s="1"/>
  <c r="F14" i="6"/>
  <c r="G14" i="6" s="1"/>
  <c r="F15" i="6"/>
  <c r="G15" i="6" s="1"/>
  <c r="F16" i="6"/>
  <c r="G16" i="6" s="1"/>
  <c r="F17" i="6"/>
  <c r="G17" i="6" s="1"/>
  <c r="F18" i="6"/>
  <c r="G18" i="6" s="1"/>
  <c r="F19" i="6"/>
  <c r="G19" i="6" s="1"/>
  <c r="F20" i="6"/>
  <c r="G20" i="6" s="1"/>
  <c r="F21" i="6"/>
  <c r="G21" i="6" s="1"/>
  <c r="F22" i="6"/>
  <c r="G22" i="6" s="1"/>
  <c r="F23" i="6"/>
  <c r="G23" i="6" s="1"/>
  <c r="F24" i="6"/>
  <c r="G24" i="6" s="1"/>
  <c r="F25" i="6"/>
  <c r="G25" i="6" s="1"/>
  <c r="F26" i="6"/>
  <c r="G26" i="6" s="1"/>
  <c r="F27" i="6"/>
  <c r="G27" i="6" s="1"/>
  <c r="F28" i="6"/>
  <c r="G28" i="6" s="1"/>
  <c r="F5" i="6"/>
  <c r="X28" i="6"/>
  <c r="AA28" i="6" s="1"/>
  <c r="Q28" i="6"/>
  <c r="T28" i="6" s="1"/>
  <c r="U28" i="6" s="1"/>
  <c r="J28" i="6"/>
  <c r="M28" i="6" s="1"/>
  <c r="N28" i="6" s="1"/>
  <c r="X27" i="6"/>
  <c r="AA27" i="6" s="1"/>
  <c r="Q27" i="6"/>
  <c r="T27" i="6" s="1"/>
  <c r="J27" i="6"/>
  <c r="M27" i="6" s="1"/>
  <c r="N27" i="6" s="1"/>
  <c r="X26" i="6"/>
  <c r="AA26" i="6" s="1"/>
  <c r="AB26" i="6" s="1"/>
  <c r="Q26" i="6"/>
  <c r="J26" i="6"/>
  <c r="M26" i="6" s="1"/>
  <c r="X25" i="6"/>
  <c r="AA25" i="6" s="1"/>
  <c r="AB25" i="6" s="1"/>
  <c r="Q25" i="6"/>
  <c r="T25" i="6" s="1"/>
  <c r="U25" i="6" s="1"/>
  <c r="J25" i="6"/>
  <c r="X24" i="6"/>
  <c r="AA24" i="6" s="1"/>
  <c r="Q24" i="6"/>
  <c r="T24" i="6" s="1"/>
  <c r="U24" i="6" s="1"/>
  <c r="J24" i="6"/>
  <c r="M24" i="6" s="1"/>
  <c r="N24" i="6" s="1"/>
  <c r="X23" i="6"/>
  <c r="Q23" i="6"/>
  <c r="T23" i="6" s="1"/>
  <c r="J23" i="6"/>
  <c r="M23" i="6" s="1"/>
  <c r="N23" i="6" s="1"/>
  <c r="X22" i="6"/>
  <c r="AA22" i="6" s="1"/>
  <c r="AB22" i="6" s="1"/>
  <c r="Q22" i="6"/>
  <c r="J22" i="6"/>
  <c r="M22" i="6" s="1"/>
  <c r="X21" i="6"/>
  <c r="AA21" i="6" s="1"/>
  <c r="AB21" i="6" s="1"/>
  <c r="Q21" i="6"/>
  <c r="T21" i="6" s="1"/>
  <c r="U21" i="6" s="1"/>
  <c r="J21" i="6"/>
  <c r="M21" i="6" s="1"/>
  <c r="X20" i="6"/>
  <c r="AA20" i="6" s="1"/>
  <c r="Q20" i="6"/>
  <c r="T20" i="6" s="1"/>
  <c r="U20" i="6" s="1"/>
  <c r="J20" i="6"/>
  <c r="M20" i="6" s="1"/>
  <c r="N20" i="6" s="1"/>
  <c r="X19" i="6"/>
  <c r="AA19" i="6" s="1"/>
  <c r="Q19" i="6"/>
  <c r="T19" i="6" s="1"/>
  <c r="J19" i="6"/>
  <c r="M19" i="6" s="1"/>
  <c r="N19" i="6" s="1"/>
  <c r="X18" i="6"/>
  <c r="AA18" i="6" s="1"/>
  <c r="AB18" i="6" s="1"/>
  <c r="Q18" i="6"/>
  <c r="T18" i="6" s="1"/>
  <c r="J18" i="6"/>
  <c r="M18" i="6" s="1"/>
  <c r="X17" i="6"/>
  <c r="AA17" i="6" s="1"/>
  <c r="AB17" i="6" s="1"/>
  <c r="Q17" i="6"/>
  <c r="T17" i="6" s="1"/>
  <c r="U17" i="6" s="1"/>
  <c r="J17" i="6"/>
  <c r="X16" i="6"/>
  <c r="AA16" i="6" s="1"/>
  <c r="Q16" i="6"/>
  <c r="T16" i="6" s="1"/>
  <c r="U16" i="6" s="1"/>
  <c r="J16" i="6"/>
  <c r="M16" i="6" s="1"/>
  <c r="N16" i="6" s="1"/>
  <c r="X15" i="6"/>
  <c r="Q15" i="6"/>
  <c r="T15" i="6" s="1"/>
  <c r="J15" i="6"/>
  <c r="M15" i="6" s="1"/>
  <c r="N15" i="6" s="1"/>
  <c r="X14" i="6"/>
  <c r="AA14" i="6" s="1"/>
  <c r="AB14" i="6" s="1"/>
  <c r="Q14" i="6"/>
  <c r="J14" i="6"/>
  <c r="M14" i="6" s="1"/>
  <c r="X13" i="6"/>
  <c r="AA13" i="6" s="1"/>
  <c r="AB13" i="6" s="1"/>
  <c r="Q13" i="6"/>
  <c r="T13" i="6" s="1"/>
  <c r="U13" i="6" s="1"/>
  <c r="J13" i="6"/>
  <c r="M13" i="6" s="1"/>
  <c r="X12" i="6"/>
  <c r="AA12" i="6" s="1"/>
  <c r="Q12" i="6"/>
  <c r="T12" i="6" s="1"/>
  <c r="U12" i="6" s="1"/>
  <c r="J12" i="6"/>
  <c r="M12" i="6" s="1"/>
  <c r="N12" i="6" s="1"/>
  <c r="X11" i="6"/>
  <c r="AA11" i="6" s="1"/>
  <c r="Q11" i="6"/>
  <c r="T11" i="6" s="1"/>
  <c r="J11" i="6"/>
  <c r="M11" i="6" s="1"/>
  <c r="X10" i="6"/>
  <c r="AA10" i="6" s="1"/>
  <c r="Q10" i="6"/>
  <c r="T10" i="6" s="1"/>
  <c r="J10" i="6"/>
  <c r="M10" i="6" s="1"/>
  <c r="X9" i="6"/>
  <c r="AA9" i="6" s="1"/>
  <c r="Q9" i="6"/>
  <c r="T9" i="6" s="1"/>
  <c r="J9" i="6"/>
  <c r="M9" i="6" s="1"/>
  <c r="X8" i="6"/>
  <c r="AA8" i="6" s="1"/>
  <c r="Q8" i="6"/>
  <c r="T8" i="6" s="1"/>
  <c r="J8" i="6"/>
  <c r="M8" i="6" s="1"/>
  <c r="X7" i="6"/>
  <c r="AA7" i="6" s="1"/>
  <c r="Q7" i="6"/>
  <c r="T7" i="6" s="1"/>
  <c r="J7" i="6"/>
  <c r="M7" i="6" s="1"/>
  <c r="X6" i="6"/>
  <c r="AA6" i="6" s="1"/>
  <c r="Q6" i="6"/>
  <c r="T6" i="6" s="1"/>
  <c r="J6" i="6"/>
  <c r="M6" i="6" s="1"/>
  <c r="X5" i="6"/>
  <c r="AA5" i="6" s="1"/>
  <c r="Q5" i="6"/>
  <c r="T5" i="6" s="1"/>
  <c r="J5" i="6"/>
  <c r="M5" i="6" s="1"/>
  <c r="D5" i="6"/>
  <c r="B8" i="6" s="1"/>
  <c r="E8" i="6" s="1"/>
  <c r="C5" i="1"/>
  <c r="D7" i="1" s="1"/>
  <c r="C5" i="5"/>
  <c r="I5" i="5" s="1"/>
  <c r="G9" i="5" s="1"/>
  <c r="T6" i="5"/>
  <c r="W6" i="5" s="1"/>
  <c r="T7" i="5"/>
  <c r="T8" i="5"/>
  <c r="T9" i="5"/>
  <c r="T10" i="5"/>
  <c r="W10" i="5" s="1"/>
  <c r="T11" i="5"/>
  <c r="W11" i="5" s="1"/>
  <c r="T12" i="5"/>
  <c r="T13" i="5"/>
  <c r="T14" i="5"/>
  <c r="T15" i="5"/>
  <c r="W15" i="5" s="1"/>
  <c r="X15" i="5" s="1"/>
  <c r="T16" i="5"/>
  <c r="T17" i="5"/>
  <c r="T18" i="5"/>
  <c r="T19" i="5"/>
  <c r="T20" i="5"/>
  <c r="W20" i="5" s="1"/>
  <c r="X20" i="5" s="1"/>
  <c r="T21" i="5"/>
  <c r="W21" i="5" s="1"/>
  <c r="X21" i="5" s="1"/>
  <c r="T22" i="5"/>
  <c r="T23" i="5"/>
  <c r="W23" i="5" s="1"/>
  <c r="X23" i="5" s="1"/>
  <c r="T24" i="5"/>
  <c r="T25" i="5"/>
  <c r="T26" i="5"/>
  <c r="T27" i="5"/>
  <c r="T28" i="5"/>
  <c r="T5" i="5"/>
  <c r="W5" i="5" s="1"/>
  <c r="W28" i="5"/>
  <c r="X28" i="5" s="1"/>
  <c r="W25" i="5"/>
  <c r="X25" i="5" s="1"/>
  <c r="W24" i="5"/>
  <c r="X24" i="5" s="1"/>
  <c r="W19" i="5"/>
  <c r="X19" i="5" s="1"/>
  <c r="W17" i="5"/>
  <c r="X17" i="5" s="1"/>
  <c r="W16" i="5"/>
  <c r="X16" i="5" s="1"/>
  <c r="W13" i="5"/>
  <c r="X13" i="5" s="1"/>
  <c r="W12" i="5"/>
  <c r="X12" i="5" s="1"/>
  <c r="W9" i="5"/>
  <c r="W8" i="5"/>
  <c r="N6" i="5"/>
  <c r="N7" i="5"/>
  <c r="N8" i="5"/>
  <c r="N9" i="5"/>
  <c r="N10" i="5"/>
  <c r="N11" i="5"/>
  <c r="N12" i="5"/>
  <c r="N13" i="5"/>
  <c r="N14" i="5"/>
  <c r="Q14" i="5" s="1"/>
  <c r="R14" i="5" s="1"/>
  <c r="N15" i="5"/>
  <c r="N16" i="5"/>
  <c r="N17" i="5"/>
  <c r="Q17" i="5" s="1"/>
  <c r="R17" i="5" s="1"/>
  <c r="N18" i="5"/>
  <c r="Q18" i="5" s="1"/>
  <c r="R18" i="5" s="1"/>
  <c r="N19" i="5"/>
  <c r="N20" i="5"/>
  <c r="N21" i="5"/>
  <c r="N22" i="5"/>
  <c r="Q22" i="5" s="1"/>
  <c r="R22" i="5" s="1"/>
  <c r="N23" i="5"/>
  <c r="N24" i="5"/>
  <c r="N25" i="5"/>
  <c r="Q25" i="5" s="1"/>
  <c r="R25" i="5" s="1"/>
  <c r="N26" i="5"/>
  <c r="Q26" i="5" s="1"/>
  <c r="R26" i="5" s="1"/>
  <c r="N27" i="5"/>
  <c r="N28" i="5"/>
  <c r="N5" i="5"/>
  <c r="Q23" i="5"/>
  <c r="R23" i="5" s="1"/>
  <c r="Q21" i="5"/>
  <c r="R21" i="5" s="1"/>
  <c r="Q19" i="5"/>
  <c r="R19" i="5" s="1"/>
  <c r="Q15" i="5"/>
  <c r="R15" i="5" s="1"/>
  <c r="Q13" i="5"/>
  <c r="R13" i="5" s="1"/>
  <c r="K6" i="5"/>
  <c r="K7" i="5"/>
  <c r="K12" i="5"/>
  <c r="L12" i="5" s="1"/>
  <c r="K14" i="5"/>
  <c r="L14" i="5" s="1"/>
  <c r="K15" i="5"/>
  <c r="L15" i="5" s="1"/>
  <c r="K20" i="5"/>
  <c r="L20" i="5" s="1"/>
  <c r="K22" i="5"/>
  <c r="L22" i="5" s="1"/>
  <c r="K23" i="5"/>
  <c r="K28" i="5"/>
  <c r="L28" i="5" s="1"/>
  <c r="H6" i="5"/>
  <c r="H7" i="5"/>
  <c r="H8" i="5"/>
  <c r="K8" i="5" s="1"/>
  <c r="H9" i="5"/>
  <c r="K9" i="5" s="1"/>
  <c r="H10" i="5"/>
  <c r="K10" i="5" s="1"/>
  <c r="H11" i="5"/>
  <c r="K11" i="5" s="1"/>
  <c r="H12" i="5"/>
  <c r="H13" i="5"/>
  <c r="K13" i="5" s="1"/>
  <c r="L13" i="5" s="1"/>
  <c r="H14" i="5"/>
  <c r="H15" i="5"/>
  <c r="H16" i="5"/>
  <c r="K16" i="5" s="1"/>
  <c r="L16" i="5" s="1"/>
  <c r="H17" i="5"/>
  <c r="K17" i="5" s="1"/>
  <c r="L17" i="5" s="1"/>
  <c r="H18" i="5"/>
  <c r="K18" i="5" s="1"/>
  <c r="L18" i="5" s="1"/>
  <c r="H19" i="5"/>
  <c r="K19" i="5" s="1"/>
  <c r="L19" i="5" s="1"/>
  <c r="H20" i="5"/>
  <c r="H21" i="5"/>
  <c r="K21" i="5" s="1"/>
  <c r="L21" i="5" s="1"/>
  <c r="H22" i="5"/>
  <c r="H23" i="5"/>
  <c r="H24" i="5"/>
  <c r="K24" i="5" s="1"/>
  <c r="L24" i="5" s="1"/>
  <c r="H25" i="5"/>
  <c r="K25" i="5" s="1"/>
  <c r="L25" i="5" s="1"/>
  <c r="H26" i="5"/>
  <c r="K26" i="5" s="1"/>
  <c r="L26" i="5" s="1"/>
  <c r="H27" i="5"/>
  <c r="K27" i="5" s="1"/>
  <c r="L27" i="5" s="1"/>
  <c r="H28" i="5"/>
  <c r="H5" i="5"/>
  <c r="K5" i="5" s="1"/>
  <c r="L23" i="5"/>
  <c r="A28" i="8" l="1"/>
  <c r="A12" i="8"/>
  <c r="A27" i="8"/>
  <c r="A26" i="8"/>
  <c r="A18" i="8"/>
  <c r="A10" i="8"/>
  <c r="A14" i="8"/>
  <c r="A20" i="8"/>
  <c r="A19" i="8"/>
  <c r="A11" i="8"/>
  <c r="A25" i="8"/>
  <c r="A17" i="8"/>
  <c r="A24" i="8"/>
  <c r="A16" i="8"/>
  <c r="A23" i="8"/>
  <c r="A15" i="8"/>
  <c r="A22" i="8"/>
  <c r="A21" i="8"/>
  <c r="A13" i="8"/>
  <c r="N18" i="8"/>
  <c r="O18" i="8" s="1"/>
  <c r="I28" i="8"/>
  <c r="J28" i="8" s="1"/>
  <c r="S24" i="8"/>
  <c r="T24" i="8" s="1"/>
  <c r="S16" i="8"/>
  <c r="T16" i="8" s="1"/>
  <c r="N10" i="8"/>
  <c r="O10" i="8" s="1"/>
  <c r="N26" i="8"/>
  <c r="O26" i="8" s="1"/>
  <c r="I12" i="8"/>
  <c r="J12" i="8" s="1"/>
  <c r="I20" i="8"/>
  <c r="J20" i="8" s="1"/>
  <c r="AA15" i="1"/>
  <c r="AB15" i="1" s="1"/>
  <c r="AA21" i="1"/>
  <c r="AB21" i="1" s="1"/>
  <c r="Z21" i="1"/>
  <c r="Z27" i="1"/>
  <c r="AA27" i="1"/>
  <c r="AB27" i="1" s="1"/>
  <c r="AA11" i="1"/>
  <c r="AB11" i="1" s="1"/>
  <c r="AA26" i="1"/>
  <c r="AB26" i="1" s="1"/>
  <c r="Z26" i="1"/>
  <c r="AA14" i="1"/>
  <c r="AB14" i="1" s="1"/>
  <c r="Z14" i="1"/>
  <c r="Z13" i="1"/>
  <c r="V13" i="1" s="1"/>
  <c r="T21" i="1"/>
  <c r="U21" i="1" s="1"/>
  <c r="O21" i="1" s="1"/>
  <c r="AA19" i="1"/>
  <c r="AB19" i="1" s="1"/>
  <c r="AA23" i="1"/>
  <c r="AB23" i="1" s="1"/>
  <c r="V17" i="1"/>
  <c r="AA24" i="1"/>
  <c r="AB24" i="1" s="1"/>
  <c r="Z5" i="1"/>
  <c r="V5" i="1" s="1"/>
  <c r="Z15" i="1"/>
  <c r="V15" i="1" s="1"/>
  <c r="Z9" i="1"/>
  <c r="V9" i="1" s="1"/>
  <c r="Z19" i="1"/>
  <c r="V19" i="1"/>
  <c r="Z23" i="1"/>
  <c r="V23" i="1"/>
  <c r="Z6" i="1"/>
  <c r="V6" i="1"/>
  <c r="Z7" i="1"/>
  <c r="V7" i="1" s="1"/>
  <c r="Z11" i="1"/>
  <c r="V11" i="1" s="1"/>
  <c r="Z8" i="1"/>
  <c r="V8" i="1" s="1"/>
  <c r="V25" i="1"/>
  <c r="Z10" i="1"/>
  <c r="V10" i="1" s="1"/>
  <c r="Z18" i="1"/>
  <c r="V18" i="1" s="1"/>
  <c r="Z22" i="1"/>
  <c r="V22" i="1" s="1"/>
  <c r="O7" i="1"/>
  <c r="O8" i="1"/>
  <c r="O26" i="1"/>
  <c r="O9" i="1"/>
  <c r="O23" i="1"/>
  <c r="O19" i="1"/>
  <c r="O27" i="1"/>
  <c r="O6" i="1"/>
  <c r="O11" i="1"/>
  <c r="S5" i="1"/>
  <c r="O5" i="1" s="1"/>
  <c r="T11" i="1"/>
  <c r="U11" i="1" s="1"/>
  <c r="O13" i="1"/>
  <c r="T15" i="1"/>
  <c r="U15" i="1" s="1"/>
  <c r="O17" i="1"/>
  <c r="T19" i="1"/>
  <c r="U19" i="1" s="1"/>
  <c r="O25" i="1"/>
  <c r="D5" i="1"/>
  <c r="D6" i="1"/>
  <c r="N21" i="6"/>
  <c r="O5" i="5"/>
  <c r="M9" i="5" s="1"/>
  <c r="AB19" i="6"/>
  <c r="T26" i="6"/>
  <c r="U26" i="6" s="1"/>
  <c r="M25" i="6"/>
  <c r="N25" i="6" s="1"/>
  <c r="M17" i="6"/>
  <c r="N17" i="6" s="1"/>
  <c r="AB27" i="6"/>
  <c r="N13" i="6"/>
  <c r="U18" i="6"/>
  <c r="AA23" i="6"/>
  <c r="AB23" i="6" s="1"/>
  <c r="AA15" i="6"/>
  <c r="AB15" i="6" s="1"/>
  <c r="T22" i="6"/>
  <c r="U22" i="6" s="1"/>
  <c r="T14" i="6"/>
  <c r="U14" i="6" s="1"/>
  <c r="A28" i="6"/>
  <c r="A26" i="6"/>
  <c r="A21" i="6"/>
  <c r="A19" i="6"/>
  <c r="A14" i="6"/>
  <c r="A7" i="6"/>
  <c r="B23" i="6"/>
  <c r="E23" i="6" s="1"/>
  <c r="B15" i="6"/>
  <c r="E15" i="6" s="1"/>
  <c r="B7" i="6"/>
  <c r="E7" i="6" s="1"/>
  <c r="B5" i="6"/>
  <c r="E5" i="6" s="1"/>
  <c r="B21" i="6"/>
  <c r="E21" i="6" s="1"/>
  <c r="B13" i="6"/>
  <c r="E13" i="6" s="1"/>
  <c r="A27" i="6"/>
  <c r="A20" i="6"/>
  <c r="A18" i="6"/>
  <c r="A15" i="6"/>
  <c r="A11" i="6"/>
  <c r="B27" i="6"/>
  <c r="E27" i="6" s="1"/>
  <c r="B19" i="6"/>
  <c r="E19" i="6" s="1"/>
  <c r="B11" i="6"/>
  <c r="E11" i="6" s="1"/>
  <c r="A9" i="6"/>
  <c r="B25" i="6"/>
  <c r="E25" i="6" s="1"/>
  <c r="B17" i="6"/>
  <c r="E17" i="6" s="1"/>
  <c r="B9" i="6"/>
  <c r="E9" i="6" s="1"/>
  <c r="A5" i="6"/>
  <c r="A24" i="6"/>
  <c r="A22" i="6"/>
  <c r="A17" i="6"/>
  <c r="A12" i="6"/>
  <c r="A10" i="6"/>
  <c r="A6" i="6"/>
  <c r="B26" i="6"/>
  <c r="E26" i="6" s="1"/>
  <c r="B22" i="6"/>
  <c r="E22" i="6" s="1"/>
  <c r="B18" i="6"/>
  <c r="E18" i="6" s="1"/>
  <c r="B14" i="6"/>
  <c r="E14" i="6" s="1"/>
  <c r="B10" i="6"/>
  <c r="E10" i="6" s="1"/>
  <c r="B6" i="6"/>
  <c r="E6" i="6" s="1"/>
  <c r="A25" i="6"/>
  <c r="A23" i="6"/>
  <c r="A16" i="6"/>
  <c r="A13" i="6"/>
  <c r="A8" i="6"/>
  <c r="B28" i="6"/>
  <c r="E28" i="6" s="1"/>
  <c r="B24" i="6"/>
  <c r="E24" i="6" s="1"/>
  <c r="B20" i="6"/>
  <c r="E20" i="6" s="1"/>
  <c r="B16" i="6"/>
  <c r="E16" i="6" s="1"/>
  <c r="B12" i="6"/>
  <c r="E12" i="6" s="1"/>
  <c r="R5" i="6"/>
  <c r="K5" i="6"/>
  <c r="AB12" i="6"/>
  <c r="N14" i="6"/>
  <c r="U15" i="6"/>
  <c r="AB16" i="6"/>
  <c r="N18" i="6"/>
  <c r="U19" i="6"/>
  <c r="AB20" i="6"/>
  <c r="N22" i="6"/>
  <c r="U23" i="6"/>
  <c r="AB24" i="6"/>
  <c r="N26" i="6"/>
  <c r="U27" i="6"/>
  <c r="AB28" i="6"/>
  <c r="J27" i="5"/>
  <c r="J25" i="5"/>
  <c r="J23" i="5"/>
  <c r="J21" i="5"/>
  <c r="J19" i="5"/>
  <c r="J17" i="5"/>
  <c r="J15" i="5"/>
  <c r="J13" i="5"/>
  <c r="J11" i="5"/>
  <c r="J9" i="5"/>
  <c r="J7" i="5"/>
  <c r="P26" i="5"/>
  <c r="P22" i="5"/>
  <c r="P18" i="5"/>
  <c r="P10" i="5"/>
  <c r="P6" i="5"/>
  <c r="G28" i="5"/>
  <c r="G24" i="5"/>
  <c r="G20" i="5"/>
  <c r="G16" i="5"/>
  <c r="G12" i="5"/>
  <c r="G8" i="5"/>
  <c r="M28" i="5"/>
  <c r="M24" i="5"/>
  <c r="M20" i="5"/>
  <c r="M16" i="5"/>
  <c r="M12" i="5"/>
  <c r="M8" i="5"/>
  <c r="J5" i="5"/>
  <c r="P25" i="5"/>
  <c r="P21" i="5"/>
  <c r="P17" i="5"/>
  <c r="P13" i="5"/>
  <c r="P9" i="5"/>
  <c r="U5" i="5"/>
  <c r="G27" i="5"/>
  <c r="G23" i="5"/>
  <c r="G19" i="5"/>
  <c r="G15" i="5"/>
  <c r="G11" i="5"/>
  <c r="G7" i="5"/>
  <c r="M27" i="5"/>
  <c r="M23" i="5"/>
  <c r="M19" i="5"/>
  <c r="M15" i="5"/>
  <c r="M11" i="5"/>
  <c r="M7" i="5"/>
  <c r="J28" i="5"/>
  <c r="J24" i="5"/>
  <c r="J20" i="5"/>
  <c r="J18" i="5"/>
  <c r="J16" i="5"/>
  <c r="J14" i="5"/>
  <c r="J12" i="5"/>
  <c r="J10" i="5"/>
  <c r="J8" i="5"/>
  <c r="J6" i="5"/>
  <c r="P28" i="5"/>
  <c r="P24" i="5"/>
  <c r="P20" i="5"/>
  <c r="P16" i="5"/>
  <c r="P12" i="5"/>
  <c r="P8" i="5"/>
  <c r="G26" i="5"/>
  <c r="G22" i="5"/>
  <c r="G18" i="5"/>
  <c r="G14" i="5"/>
  <c r="G10" i="5"/>
  <c r="G6" i="5"/>
  <c r="M26" i="5"/>
  <c r="M22" i="5"/>
  <c r="M18" i="5"/>
  <c r="M14" i="5"/>
  <c r="M10" i="5"/>
  <c r="M6" i="5"/>
  <c r="J26" i="5"/>
  <c r="J22" i="5"/>
  <c r="P27" i="5"/>
  <c r="P23" i="5"/>
  <c r="P19" i="5"/>
  <c r="P15" i="5"/>
  <c r="P11" i="5"/>
  <c r="P7" i="5"/>
  <c r="G5" i="5"/>
  <c r="G25" i="5"/>
  <c r="G21" i="5"/>
  <c r="G17" i="5"/>
  <c r="G13" i="5"/>
  <c r="M5" i="5"/>
  <c r="M25" i="5"/>
  <c r="M21" i="5"/>
  <c r="M17" i="5"/>
  <c r="M13" i="5"/>
  <c r="W7" i="5"/>
  <c r="W27" i="5"/>
  <c r="X27" i="5" s="1"/>
  <c r="W14" i="5"/>
  <c r="X14" i="5" s="1"/>
  <c r="W18" i="5"/>
  <c r="X18" i="5" s="1"/>
  <c r="W22" i="5"/>
  <c r="X22" i="5" s="1"/>
  <c r="W26" i="5"/>
  <c r="X26" i="5" s="1"/>
  <c r="Q5" i="5"/>
  <c r="Q27" i="5"/>
  <c r="R27" i="5" s="1"/>
  <c r="Q7" i="5"/>
  <c r="Q9" i="5"/>
  <c r="Q10" i="5"/>
  <c r="Q12" i="5"/>
  <c r="R12" i="5" s="1"/>
  <c r="Q16" i="5"/>
  <c r="R16" i="5" s="1"/>
  <c r="Q20" i="5"/>
  <c r="R20" i="5" s="1"/>
  <c r="Q24" i="5"/>
  <c r="R24" i="5" s="1"/>
  <c r="Q28" i="5"/>
  <c r="R28" i="5" s="1"/>
  <c r="Q6" i="5"/>
  <c r="Q8" i="5"/>
  <c r="Q11" i="5"/>
  <c r="D6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5" i="5"/>
  <c r="E6" i="5"/>
  <c r="E7" i="5"/>
  <c r="E8" i="5"/>
  <c r="E9" i="5"/>
  <c r="E10" i="5"/>
  <c r="E11" i="5"/>
  <c r="E12" i="5"/>
  <c r="F12" i="5"/>
  <c r="E13" i="5"/>
  <c r="F13" i="5" s="1"/>
  <c r="E14" i="5"/>
  <c r="F14" i="5" s="1"/>
  <c r="E15" i="5"/>
  <c r="F15" i="5" s="1"/>
  <c r="E16" i="5"/>
  <c r="F16" i="5" s="1"/>
  <c r="E17" i="5"/>
  <c r="F17" i="5" s="1"/>
  <c r="E18" i="5"/>
  <c r="F18" i="5" s="1"/>
  <c r="E19" i="5"/>
  <c r="F19" i="5" s="1"/>
  <c r="E20" i="5"/>
  <c r="F20" i="5" s="1"/>
  <c r="E21" i="5"/>
  <c r="F21" i="5" s="1"/>
  <c r="E22" i="5"/>
  <c r="F22" i="5" s="1"/>
  <c r="E23" i="5"/>
  <c r="F23" i="5" s="1"/>
  <c r="E24" i="5"/>
  <c r="F24" i="5" s="1"/>
  <c r="E25" i="5"/>
  <c r="F25" i="5" s="1"/>
  <c r="E26" i="5"/>
  <c r="F26" i="5" s="1"/>
  <c r="E27" i="5"/>
  <c r="F27" i="5" s="1"/>
  <c r="E28" i="5"/>
  <c r="F28" i="5"/>
  <c r="E5" i="5"/>
  <c r="A28" i="5"/>
  <c r="A27" i="5"/>
  <c r="A26" i="5"/>
  <c r="A25" i="5"/>
  <c r="A24" i="5"/>
  <c r="A23" i="5"/>
  <c r="A22" i="5"/>
  <c r="A21" i="5"/>
  <c r="A20" i="5"/>
  <c r="A19" i="5"/>
  <c r="A18" i="5"/>
  <c r="A17" i="5"/>
  <c r="A16" i="5"/>
  <c r="A15" i="5"/>
  <c r="A14" i="5"/>
  <c r="A13" i="5"/>
  <c r="A12" i="5"/>
  <c r="A11" i="5"/>
  <c r="A10" i="5"/>
  <c r="A9" i="5"/>
  <c r="A8" i="5"/>
  <c r="A7" i="5"/>
  <c r="A6" i="5"/>
  <c r="A5" i="5"/>
  <c r="N6" i="1"/>
  <c r="N7" i="1"/>
  <c r="N8" i="1"/>
  <c r="N9" i="1"/>
  <c r="N5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10" i="1"/>
  <c r="D8" i="1"/>
  <c r="D9" i="1"/>
  <c r="D10" i="1"/>
  <c r="D11" i="1"/>
  <c r="A11" i="1" s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A27" i="1" s="1"/>
  <c r="D28" i="1"/>
  <c r="L5" i="1"/>
  <c r="A6" i="1"/>
  <c r="A7" i="1"/>
  <c r="A8" i="1"/>
  <c r="A16" i="1"/>
  <c r="A19" i="1"/>
  <c r="A5" i="1"/>
  <c r="V27" i="1" l="1"/>
  <c r="V14" i="1"/>
  <c r="V26" i="1"/>
  <c r="O15" i="1"/>
  <c r="V21" i="1"/>
  <c r="Z24" i="1"/>
  <c r="V24" i="1"/>
  <c r="Z12" i="1"/>
  <c r="V12" i="1" s="1"/>
  <c r="Z16" i="1"/>
  <c r="V16" i="1" s="1"/>
  <c r="Z20" i="1"/>
  <c r="V20" i="1" s="1"/>
  <c r="Z28" i="1"/>
  <c r="V28" i="1" s="1"/>
  <c r="O22" i="1"/>
  <c r="O10" i="1"/>
  <c r="O24" i="1"/>
  <c r="O20" i="1"/>
  <c r="O16" i="1"/>
  <c r="O12" i="1"/>
  <c r="O14" i="1"/>
  <c r="O28" i="1"/>
  <c r="O18" i="1"/>
  <c r="A21" i="1"/>
  <c r="A25" i="1"/>
  <c r="A17" i="1"/>
  <c r="A9" i="1"/>
  <c r="A22" i="1"/>
  <c r="A14" i="1"/>
  <c r="A24" i="1"/>
  <c r="A13" i="1"/>
  <c r="A23" i="1"/>
  <c r="A15" i="1"/>
  <c r="A28" i="1"/>
  <c r="A20" i="1"/>
  <c r="A12" i="1"/>
  <c r="A26" i="1"/>
  <c r="A18" i="1"/>
  <c r="P5" i="5"/>
  <c r="P14" i="5"/>
  <c r="I7" i="6"/>
  <c r="L7" i="6" s="1"/>
  <c r="I11" i="6"/>
  <c r="L11" i="6" s="1"/>
  <c r="I15" i="6"/>
  <c r="L15" i="6" s="1"/>
  <c r="I19" i="6"/>
  <c r="L19" i="6" s="1"/>
  <c r="I23" i="6"/>
  <c r="L23" i="6" s="1"/>
  <c r="I27" i="6"/>
  <c r="L27" i="6" s="1"/>
  <c r="H7" i="6"/>
  <c r="H11" i="6"/>
  <c r="H15" i="6"/>
  <c r="H19" i="6"/>
  <c r="H23" i="6"/>
  <c r="H27" i="6"/>
  <c r="I8" i="6"/>
  <c r="L8" i="6" s="1"/>
  <c r="I12" i="6"/>
  <c r="L12" i="6" s="1"/>
  <c r="I16" i="6"/>
  <c r="L16" i="6" s="1"/>
  <c r="I20" i="6"/>
  <c r="L20" i="6" s="1"/>
  <c r="I24" i="6"/>
  <c r="L24" i="6" s="1"/>
  <c r="I28" i="6"/>
  <c r="L28" i="6" s="1"/>
  <c r="H8" i="6"/>
  <c r="H12" i="6"/>
  <c r="H16" i="6"/>
  <c r="H20" i="6"/>
  <c r="H24" i="6"/>
  <c r="H28" i="6"/>
  <c r="H5" i="6"/>
  <c r="I9" i="6"/>
  <c r="L9" i="6" s="1"/>
  <c r="I13" i="6"/>
  <c r="L13" i="6" s="1"/>
  <c r="I17" i="6"/>
  <c r="L17" i="6" s="1"/>
  <c r="I21" i="6"/>
  <c r="L21" i="6" s="1"/>
  <c r="I25" i="6"/>
  <c r="L25" i="6" s="1"/>
  <c r="I5" i="6"/>
  <c r="L5" i="6" s="1"/>
  <c r="H9" i="6"/>
  <c r="H13" i="6"/>
  <c r="H17" i="6"/>
  <c r="H21" i="6"/>
  <c r="H25" i="6"/>
  <c r="I6" i="6"/>
  <c r="L6" i="6" s="1"/>
  <c r="I10" i="6"/>
  <c r="L10" i="6" s="1"/>
  <c r="I14" i="6"/>
  <c r="L14" i="6" s="1"/>
  <c r="I18" i="6"/>
  <c r="L18" i="6" s="1"/>
  <c r="I22" i="6"/>
  <c r="L22" i="6" s="1"/>
  <c r="I26" i="6"/>
  <c r="L26" i="6" s="1"/>
  <c r="H6" i="6"/>
  <c r="H10" i="6"/>
  <c r="H14" i="6"/>
  <c r="H18" i="6"/>
  <c r="H22" i="6"/>
  <c r="H26" i="6"/>
  <c r="P7" i="6"/>
  <c r="P11" i="6"/>
  <c r="P15" i="6"/>
  <c r="S15" i="6" s="1"/>
  <c r="P19" i="6"/>
  <c r="S19" i="6" s="1"/>
  <c r="P23" i="6"/>
  <c r="S23" i="6" s="1"/>
  <c r="P27" i="6"/>
  <c r="S27" i="6" s="1"/>
  <c r="P8" i="6"/>
  <c r="P12" i="6"/>
  <c r="P16" i="6"/>
  <c r="P20" i="6"/>
  <c r="P24" i="6"/>
  <c r="P28" i="6"/>
  <c r="P9" i="6"/>
  <c r="P13" i="6"/>
  <c r="P17" i="6"/>
  <c r="P21" i="6"/>
  <c r="P25" i="6"/>
  <c r="P5" i="6"/>
  <c r="P6" i="6"/>
  <c r="P10" i="6"/>
  <c r="P14" i="6"/>
  <c r="P18" i="6"/>
  <c r="P22" i="6"/>
  <c r="P26" i="6"/>
  <c r="Y5" i="6"/>
  <c r="H5" i="1"/>
  <c r="A10" i="1"/>
  <c r="V9" i="5"/>
  <c r="V13" i="5"/>
  <c r="V17" i="5"/>
  <c r="V21" i="5"/>
  <c r="V25" i="5"/>
  <c r="V5" i="5"/>
  <c r="S9" i="5"/>
  <c r="S13" i="5"/>
  <c r="S17" i="5"/>
  <c r="S21" i="5"/>
  <c r="S25" i="5"/>
  <c r="S5" i="5"/>
  <c r="V6" i="5"/>
  <c r="V10" i="5"/>
  <c r="V14" i="5"/>
  <c r="V18" i="5"/>
  <c r="V22" i="5"/>
  <c r="V26" i="5"/>
  <c r="S6" i="5"/>
  <c r="S10" i="5"/>
  <c r="S14" i="5"/>
  <c r="S18" i="5"/>
  <c r="S22" i="5"/>
  <c r="S26" i="5"/>
  <c r="V7" i="5"/>
  <c r="V11" i="5"/>
  <c r="V15" i="5"/>
  <c r="V19" i="5"/>
  <c r="V23" i="5"/>
  <c r="V27" i="5"/>
  <c r="S7" i="5"/>
  <c r="S11" i="5"/>
  <c r="S15" i="5"/>
  <c r="S19" i="5"/>
  <c r="S23" i="5"/>
  <c r="S27" i="5"/>
  <c r="V8" i="5"/>
  <c r="V12" i="5"/>
  <c r="V16" i="5"/>
  <c r="V20" i="5"/>
  <c r="V24" i="5"/>
  <c r="V28" i="5"/>
  <c r="S8" i="5"/>
  <c r="S12" i="5"/>
  <c r="S16" i="5"/>
  <c r="S20" i="5"/>
  <c r="S24" i="5"/>
  <c r="S28" i="5"/>
  <c r="O15" i="6" l="1"/>
  <c r="S26" i="6"/>
  <c r="O26" i="6"/>
  <c r="O10" i="6"/>
  <c r="S10" i="6"/>
  <c r="S12" i="6"/>
  <c r="O12" i="6"/>
  <c r="S22" i="6"/>
  <c r="O22" i="6"/>
  <c r="O6" i="6"/>
  <c r="S6" i="6"/>
  <c r="S17" i="6"/>
  <c r="O17" i="6"/>
  <c r="S24" i="6"/>
  <c r="O24" i="6"/>
  <c r="S8" i="6"/>
  <c r="O8" i="6"/>
  <c r="O27" i="6"/>
  <c r="S28" i="6"/>
  <c r="O28" i="6"/>
  <c r="S13" i="6"/>
  <c r="O13" i="6"/>
  <c r="S11" i="6"/>
  <c r="O11" i="6"/>
  <c r="O23" i="6"/>
  <c r="S21" i="6"/>
  <c r="O21" i="6"/>
  <c r="S18" i="6"/>
  <c r="O18" i="6"/>
  <c r="O5" i="6"/>
  <c r="S5" i="6"/>
  <c r="S20" i="6"/>
  <c r="O20" i="6"/>
  <c r="W6" i="6"/>
  <c r="W10" i="6"/>
  <c r="W14" i="6"/>
  <c r="W18" i="6"/>
  <c r="W22" i="6"/>
  <c r="W26" i="6"/>
  <c r="W7" i="6"/>
  <c r="W11" i="6"/>
  <c r="W15" i="6"/>
  <c r="W19" i="6"/>
  <c r="W23" i="6"/>
  <c r="W27" i="6"/>
  <c r="W8" i="6"/>
  <c r="W12" i="6"/>
  <c r="W16" i="6"/>
  <c r="W20" i="6"/>
  <c r="W24" i="6"/>
  <c r="W28" i="6"/>
  <c r="W9" i="6"/>
  <c r="W13" i="6"/>
  <c r="W17" i="6"/>
  <c r="W21" i="6"/>
  <c r="W25" i="6"/>
  <c r="W5" i="6"/>
  <c r="S14" i="6"/>
  <c r="O14" i="6"/>
  <c r="S25" i="6"/>
  <c r="O25" i="6"/>
  <c r="S9" i="6"/>
  <c r="O9" i="6"/>
  <c r="S16" i="6"/>
  <c r="O16" i="6"/>
  <c r="S7" i="6"/>
  <c r="O7" i="6"/>
  <c r="O19" i="6"/>
  <c r="V5" i="6" l="1"/>
  <c r="Z5" i="6"/>
  <c r="V27" i="6"/>
  <c r="Z27" i="6"/>
  <c r="V25" i="6"/>
  <c r="Z25" i="6"/>
  <c r="V9" i="6"/>
  <c r="Z9" i="6"/>
  <c r="V16" i="6"/>
  <c r="Z16" i="6"/>
  <c r="V23" i="6"/>
  <c r="Z23" i="6"/>
  <c r="V7" i="6"/>
  <c r="Z7" i="6"/>
  <c r="V14" i="6"/>
  <c r="Z14" i="6"/>
  <c r="V11" i="6"/>
  <c r="Z11" i="6"/>
  <c r="V21" i="6"/>
  <c r="Z21" i="6"/>
  <c r="V19" i="6"/>
  <c r="Z19" i="6"/>
  <c r="V10" i="6"/>
  <c r="Z10" i="6"/>
  <c r="V13" i="6"/>
  <c r="Z13" i="6"/>
  <c r="V20" i="6"/>
  <c r="Z20" i="6"/>
  <c r="V18" i="6"/>
  <c r="Z18" i="6"/>
  <c r="V28" i="6"/>
  <c r="Z28" i="6"/>
  <c r="V12" i="6"/>
  <c r="Z12" i="6"/>
  <c r="V26" i="6"/>
  <c r="Z26" i="6"/>
  <c r="V17" i="6"/>
  <c r="Z17" i="6"/>
  <c r="V24" i="6"/>
  <c r="Z24" i="6"/>
  <c r="V8" i="6"/>
  <c r="Z8" i="6"/>
  <c r="V15" i="6"/>
  <c r="Z15" i="6"/>
  <c r="V22" i="6"/>
  <c r="Z22" i="6"/>
  <c r="V6" i="6"/>
  <c r="Z6" i="6"/>
</calcChain>
</file>

<file path=xl/sharedStrings.xml><?xml version="1.0" encoding="utf-8"?>
<sst xmlns="http://schemas.openxmlformats.org/spreadsheetml/2006/main" count="139" uniqueCount="23">
  <si>
    <t>宿泊費</t>
    <rPh sb="0" eb="3">
      <t>シュクハクヒ</t>
    </rPh>
    <phoneticPr fontId="1"/>
  </si>
  <si>
    <t>食事代金</t>
    <rPh sb="0" eb="2">
      <t>ショクジ</t>
    </rPh>
    <rPh sb="2" eb="4">
      <t>ダイキン</t>
    </rPh>
    <phoneticPr fontId="1"/>
  </si>
  <si>
    <t>消費税</t>
    <rPh sb="0" eb="3">
      <t>ショウヒゼイ</t>
    </rPh>
    <phoneticPr fontId="1"/>
  </si>
  <si>
    <t>宿泊税</t>
    <rPh sb="0" eb="3">
      <t>シュクハクゼイ</t>
    </rPh>
    <phoneticPr fontId="1"/>
  </si>
  <si>
    <t>支払い総額</t>
    <rPh sb="0" eb="2">
      <t>シハラ</t>
    </rPh>
    <rPh sb="3" eb="5">
      <t>ソウガク</t>
    </rPh>
    <phoneticPr fontId="1"/>
  </si>
  <si>
    <t>本体小計</t>
    <rPh sb="0" eb="2">
      <t>ホンタイ</t>
    </rPh>
    <rPh sb="2" eb="4">
      <t>ショウケイ</t>
    </rPh>
    <phoneticPr fontId="1"/>
  </si>
  <si>
    <t>1人</t>
    <rPh sb="1" eb="2">
      <t>ニン</t>
    </rPh>
    <phoneticPr fontId="1"/>
  </si>
  <si>
    <t>2人</t>
    <rPh sb="1" eb="2">
      <t>ニン</t>
    </rPh>
    <phoneticPr fontId="1"/>
  </si>
  <si>
    <t>3人</t>
    <rPh sb="1" eb="2">
      <t>ニン</t>
    </rPh>
    <phoneticPr fontId="1"/>
  </si>
  <si>
    <t>4人</t>
    <rPh sb="1" eb="2">
      <t>ニン</t>
    </rPh>
    <phoneticPr fontId="1"/>
  </si>
  <si>
    <t>課税標準額</t>
    <rPh sb="0" eb="2">
      <t>カゼイ</t>
    </rPh>
    <rPh sb="2" eb="5">
      <t>ヒョウジュンガク</t>
    </rPh>
    <phoneticPr fontId="1"/>
  </si>
  <si>
    <t>税額</t>
    <rPh sb="0" eb="2">
      <t>ゼイガク</t>
    </rPh>
    <phoneticPr fontId="1"/>
  </si>
  <si>
    <t>2人</t>
    <rPh sb="1" eb="2">
      <t>ニン</t>
    </rPh>
    <phoneticPr fontId="1"/>
  </si>
  <si>
    <t>3人</t>
    <rPh sb="1" eb="2">
      <t>ニン</t>
    </rPh>
    <phoneticPr fontId="1"/>
  </si>
  <si>
    <t>４人</t>
    <rPh sb="1" eb="2">
      <t>ニン</t>
    </rPh>
    <phoneticPr fontId="1"/>
  </si>
  <si>
    <t>食事代金を入力</t>
    <rPh sb="0" eb="2">
      <t>ショクジ</t>
    </rPh>
    <rPh sb="2" eb="4">
      <t>ダイキン</t>
    </rPh>
    <rPh sb="5" eb="7">
      <t>ニュウリョク</t>
    </rPh>
    <phoneticPr fontId="1"/>
  </si>
  <si>
    <t>食事代を入力</t>
    <rPh sb="0" eb="3">
      <t>ショクジダイ</t>
    </rPh>
    <rPh sb="4" eb="6">
      <t>ニュウリョク</t>
    </rPh>
    <phoneticPr fontId="1"/>
  </si>
  <si>
    <t>宿泊税抜き販売額</t>
    <rPh sb="0" eb="3">
      <t>シュクハクゼイ</t>
    </rPh>
    <rPh sb="3" eb="4">
      <t>ヌ</t>
    </rPh>
    <rPh sb="5" eb="7">
      <t>ハンバイ</t>
    </rPh>
    <rPh sb="7" eb="8">
      <t>ガク</t>
    </rPh>
    <phoneticPr fontId="1"/>
  </si>
  <si>
    <t>うち消費税</t>
    <rPh sb="2" eb="5">
      <t>ショウヒゼイ</t>
    </rPh>
    <phoneticPr fontId="1"/>
  </si>
  <si>
    <r>
      <rPr>
        <sz val="20"/>
        <color rgb="FFFF0000"/>
        <rFont val="HGP創英角ｺﾞｼｯｸUB"/>
        <family val="3"/>
        <charset val="128"/>
      </rPr>
      <t>消費税・宿泊税込々</t>
    </r>
    <r>
      <rPr>
        <sz val="20"/>
        <color theme="1"/>
        <rFont val="HGP創英角ｺﾞｼｯｸUB"/>
        <family val="3"/>
        <charset val="128"/>
      </rPr>
      <t>販売の場合</t>
    </r>
    <rPh sb="0" eb="3">
      <t>ショウヒゼイ</t>
    </rPh>
    <rPh sb="4" eb="6">
      <t>シュクハク</t>
    </rPh>
    <rPh sb="6" eb="7">
      <t>ゼイ</t>
    </rPh>
    <rPh sb="7" eb="9">
      <t>コミコミ</t>
    </rPh>
    <rPh sb="9" eb="11">
      <t>ハンバイ</t>
    </rPh>
    <rPh sb="12" eb="14">
      <t>バアイ</t>
    </rPh>
    <phoneticPr fontId="1"/>
  </si>
  <si>
    <r>
      <rPr>
        <sz val="20"/>
        <color rgb="FFFF0000"/>
        <rFont val="HGP創英角ｺﾞｼｯｸUB"/>
        <family val="3"/>
        <charset val="128"/>
      </rPr>
      <t>消費税込み</t>
    </r>
    <r>
      <rPr>
        <sz val="20"/>
        <color theme="1"/>
        <rFont val="HGP創英角ｺﾞｼｯｸUB"/>
        <family val="3"/>
        <charset val="128"/>
      </rPr>
      <t>販売・</t>
    </r>
    <r>
      <rPr>
        <sz val="20"/>
        <color rgb="FF00B050"/>
        <rFont val="HGP創英角ｺﾞｼｯｸUB"/>
        <family val="3"/>
        <charset val="128"/>
      </rPr>
      <t>宿泊税現地徴収</t>
    </r>
    <r>
      <rPr>
        <sz val="20"/>
        <color theme="1"/>
        <rFont val="HGP創英角ｺﾞｼｯｸUB"/>
        <family val="3"/>
        <charset val="128"/>
      </rPr>
      <t>の場合</t>
    </r>
    <rPh sb="0" eb="3">
      <t>ショウヒゼイ</t>
    </rPh>
    <rPh sb="3" eb="4">
      <t>コ</t>
    </rPh>
    <rPh sb="5" eb="7">
      <t>ハンバイ</t>
    </rPh>
    <rPh sb="8" eb="10">
      <t>シュクハク</t>
    </rPh>
    <rPh sb="10" eb="11">
      <t>ゼイ</t>
    </rPh>
    <rPh sb="11" eb="13">
      <t>ゲンチ</t>
    </rPh>
    <rPh sb="13" eb="15">
      <t>チョウシュウ</t>
    </rPh>
    <rPh sb="16" eb="18">
      <t>バアイ</t>
    </rPh>
    <phoneticPr fontId="1"/>
  </si>
  <si>
    <t>税抜き本体価格の場合</t>
    <rPh sb="0" eb="1">
      <t>ゼイ</t>
    </rPh>
    <rPh sb="1" eb="2">
      <t>ヌ</t>
    </rPh>
    <rPh sb="3" eb="5">
      <t>ホンタイ</t>
    </rPh>
    <rPh sb="5" eb="7">
      <t>カカク</t>
    </rPh>
    <rPh sb="8" eb="10">
      <t>バアイ</t>
    </rPh>
    <phoneticPr fontId="1"/>
  </si>
  <si>
    <t>素泊まり（食事なし）税抜き本体価格の場合</t>
    <rPh sb="0" eb="2">
      <t>スド</t>
    </rPh>
    <rPh sb="5" eb="7">
      <t>ショクジ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</si>
</sst>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HGP創英角ｺﾞｼｯｸUB"/>
      <family val="3"/>
      <charset val="128"/>
    </font>
    <font>
      <sz val="14"/>
      <color theme="1"/>
      <name val="HGP創英角ｺﾞｼｯｸUB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6"/>
      <color theme="1"/>
      <name val="HGP創英角ｺﾞｼｯｸUB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20"/>
      <color theme="1"/>
      <name val="HGP創英角ｺﾞｼｯｸUB"/>
      <family val="3"/>
      <charset val="128"/>
    </font>
    <font>
      <sz val="20"/>
      <color rgb="FFFF0000"/>
      <name val="HGP創英角ｺﾞｼｯｸUB"/>
      <family val="3"/>
      <charset val="128"/>
    </font>
    <font>
      <sz val="20"/>
      <color rgb="FF00B050"/>
      <name val="HGP創英角ｺﾞｼｯｸUB"/>
      <family val="3"/>
      <charset val="128"/>
    </font>
    <font>
      <sz val="11"/>
      <color theme="1"/>
      <name val="HGP創英角ｺﾞｼｯｸUB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</fills>
  <borders count="5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88">
    <xf numFmtId="0" fontId="0" fillId="0" borderId="0" xfId="0">
      <alignment vertical="center"/>
    </xf>
    <xf numFmtId="0" fontId="0" fillId="0" borderId="0" xfId="0" applyFill="1" applyAlignment="1">
      <alignment vertical="center" wrapText="1"/>
    </xf>
    <xf numFmtId="176" fontId="0" fillId="0" borderId="1" xfId="0" applyNumberFormat="1" applyFill="1" applyBorder="1" applyAlignment="1">
      <alignment vertical="center" shrinkToFit="1"/>
    </xf>
    <xf numFmtId="176" fontId="0" fillId="0" borderId="1" xfId="0" applyNumberFormat="1" applyFill="1" applyBorder="1" applyAlignment="1">
      <alignment vertical="center" shrinkToFit="1"/>
    </xf>
    <xf numFmtId="0" fontId="0" fillId="0" borderId="0" xfId="0" applyFill="1">
      <alignment vertical="center"/>
    </xf>
    <xf numFmtId="176" fontId="0" fillId="0" borderId="0" xfId="0" applyNumberFormat="1" applyFill="1">
      <alignment vertical="center"/>
    </xf>
    <xf numFmtId="176" fontId="0" fillId="0" borderId="3" xfId="0" applyNumberFormat="1" applyFill="1" applyBorder="1" applyAlignment="1">
      <alignment horizontal="center" vertical="center" wrapText="1"/>
    </xf>
    <xf numFmtId="176" fontId="0" fillId="0" borderId="4" xfId="0" applyNumberFormat="1" applyFill="1" applyBorder="1" applyAlignment="1">
      <alignment vertical="center" shrinkToFit="1"/>
    </xf>
    <xf numFmtId="176" fontId="0" fillId="0" borderId="6" xfId="0" applyNumberFormat="1" applyFill="1" applyBorder="1" applyAlignment="1">
      <alignment vertical="center" shrinkToFit="1"/>
    </xf>
    <xf numFmtId="176" fontId="0" fillId="0" borderId="7" xfId="0" applyNumberForma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176" fontId="3" fillId="2" borderId="16" xfId="0" applyNumberFormat="1" applyFont="1" applyFill="1" applyBorder="1" applyAlignment="1">
      <alignment vertical="center" shrinkToFit="1"/>
    </xf>
    <xf numFmtId="176" fontId="3" fillId="2" borderId="17" xfId="0" applyNumberFormat="1" applyFont="1" applyFill="1" applyBorder="1" applyAlignment="1">
      <alignment vertical="center" shrinkToFit="1"/>
    </xf>
    <xf numFmtId="176" fontId="0" fillId="0" borderId="30" xfId="0" applyNumberFormat="1" applyFill="1" applyBorder="1" applyAlignment="1">
      <alignment vertical="center" shrinkToFit="1"/>
    </xf>
    <xf numFmtId="176" fontId="0" fillId="0" borderId="31" xfId="0" applyNumberFormat="1" applyFill="1" applyBorder="1" applyAlignment="1">
      <alignment vertical="center" shrinkToFit="1"/>
    </xf>
    <xf numFmtId="176" fontId="0" fillId="0" borderId="32" xfId="0" applyNumberFormat="1" applyFill="1" applyBorder="1" applyAlignment="1">
      <alignment vertical="center" shrinkToFit="1"/>
    </xf>
    <xf numFmtId="176" fontId="0" fillId="0" borderId="33" xfId="0" applyNumberFormat="1" applyFill="1" applyBorder="1" applyAlignment="1">
      <alignment vertical="center" shrinkToFit="1"/>
    </xf>
    <xf numFmtId="176" fontId="2" fillId="3" borderId="16" xfId="0" applyNumberFormat="1" applyFont="1" applyFill="1" applyBorder="1" applyAlignment="1">
      <alignment vertical="center" shrinkToFit="1"/>
    </xf>
    <xf numFmtId="176" fontId="2" fillId="3" borderId="17" xfId="0" applyNumberFormat="1" applyFont="1" applyFill="1" applyBorder="1" applyAlignment="1">
      <alignment vertical="center" shrinkToFit="1"/>
    </xf>
    <xf numFmtId="176" fontId="6" fillId="0" borderId="5" xfId="0" applyNumberFormat="1" applyFont="1" applyFill="1" applyBorder="1" applyAlignment="1">
      <alignment vertical="center" shrinkToFit="1"/>
    </xf>
    <xf numFmtId="176" fontId="6" fillId="0" borderId="30" xfId="0" applyNumberFormat="1" applyFont="1" applyFill="1" applyBorder="1" applyAlignment="1">
      <alignment vertical="center" shrinkToFit="1"/>
    </xf>
    <xf numFmtId="176" fontId="0" fillId="0" borderId="14" xfId="0" applyNumberFormat="1" applyFill="1" applyBorder="1" applyAlignment="1">
      <alignment horizontal="center" vertical="center" wrapText="1"/>
    </xf>
    <xf numFmtId="0" fontId="7" fillId="0" borderId="0" xfId="0" applyFont="1" applyFill="1">
      <alignment vertical="center"/>
    </xf>
    <xf numFmtId="176" fontId="7" fillId="0" borderId="0" xfId="0" applyNumberFormat="1" applyFont="1" applyFill="1">
      <alignment vertical="center"/>
    </xf>
    <xf numFmtId="176" fontId="0" fillId="0" borderId="1" xfId="0" applyNumberFormat="1" applyFill="1" applyBorder="1" applyAlignment="1">
      <alignment vertical="center" shrinkToFit="1"/>
    </xf>
    <xf numFmtId="176" fontId="0" fillId="0" borderId="7" xfId="0" applyNumberFormat="1" applyFill="1" applyBorder="1" applyAlignment="1">
      <alignment horizontal="center" vertical="center" wrapText="1"/>
    </xf>
    <xf numFmtId="176" fontId="0" fillId="0" borderId="39" xfId="0" applyNumberFormat="1" applyFill="1" applyBorder="1" applyAlignment="1">
      <alignment horizontal="center" vertical="center"/>
    </xf>
    <xf numFmtId="176" fontId="0" fillId="0" borderId="39" xfId="0" applyNumberFormat="1" applyFill="1" applyBorder="1" applyAlignment="1">
      <alignment vertical="center"/>
    </xf>
    <xf numFmtId="176" fontId="3" fillId="3" borderId="5" xfId="0" applyNumberFormat="1" applyFont="1" applyFill="1" applyBorder="1" applyAlignment="1">
      <alignment vertical="center" shrinkToFit="1"/>
    </xf>
    <xf numFmtId="176" fontId="3" fillId="3" borderId="34" xfId="0" applyNumberFormat="1" applyFont="1" applyFill="1" applyBorder="1" applyAlignment="1">
      <alignment vertical="center" shrinkToFit="1"/>
    </xf>
    <xf numFmtId="176" fontId="3" fillId="3" borderId="16" xfId="0" applyNumberFormat="1" applyFont="1" applyFill="1" applyBorder="1" applyAlignment="1">
      <alignment vertical="center" shrinkToFit="1"/>
    </xf>
    <xf numFmtId="176" fontId="3" fillId="3" borderId="17" xfId="0" applyNumberFormat="1" applyFont="1" applyFill="1" applyBorder="1" applyAlignment="1">
      <alignment vertical="center" shrinkToFit="1"/>
    </xf>
    <xf numFmtId="176" fontId="4" fillId="0" borderId="39" xfId="0" applyNumberFormat="1" applyFont="1" applyFill="1" applyBorder="1" applyAlignment="1">
      <alignment vertical="center"/>
    </xf>
    <xf numFmtId="176" fontId="7" fillId="0" borderId="39" xfId="0" applyNumberFormat="1" applyFont="1" applyFill="1" applyBorder="1" applyAlignment="1">
      <alignment vertical="center"/>
    </xf>
    <xf numFmtId="176" fontId="3" fillId="3" borderId="40" xfId="0" applyNumberFormat="1" applyFont="1" applyFill="1" applyBorder="1" applyAlignment="1">
      <alignment vertical="center" shrinkToFit="1"/>
    </xf>
    <xf numFmtId="176" fontId="3" fillId="3" borderId="41" xfId="0" applyNumberFormat="1" applyFont="1" applyFill="1" applyBorder="1" applyAlignment="1">
      <alignment vertical="center" shrinkToFit="1"/>
    </xf>
    <xf numFmtId="176" fontId="3" fillId="3" borderId="44" xfId="0" applyNumberFormat="1" applyFont="1" applyFill="1" applyBorder="1" applyAlignment="1">
      <alignment horizontal="center" vertical="center" wrapText="1"/>
    </xf>
    <xf numFmtId="176" fontId="3" fillId="3" borderId="15" xfId="0" applyNumberFormat="1" applyFont="1" applyFill="1" applyBorder="1" applyAlignment="1">
      <alignment horizontal="center" vertical="center" wrapText="1"/>
    </xf>
    <xf numFmtId="176" fontId="0" fillId="0" borderId="28" xfId="0" applyNumberFormat="1" applyFill="1" applyBorder="1" applyAlignment="1">
      <alignment horizontal="center" vertical="center" wrapText="1"/>
    </xf>
    <xf numFmtId="176" fontId="0" fillId="0" borderId="29" xfId="0" applyNumberFormat="1" applyFill="1" applyBorder="1" applyAlignment="1">
      <alignment horizontal="center" vertical="center" wrapText="1"/>
    </xf>
    <xf numFmtId="176" fontId="0" fillId="0" borderId="13" xfId="0" applyNumberFormat="1" applyFill="1" applyBorder="1" applyAlignment="1">
      <alignment horizontal="center" vertical="center" wrapText="1"/>
    </xf>
    <xf numFmtId="176" fontId="0" fillId="0" borderId="7" xfId="0" applyNumberFormat="1" applyFill="1" applyBorder="1" applyAlignment="1">
      <alignment horizontal="center" vertical="center" wrapText="1"/>
    </xf>
    <xf numFmtId="176" fontId="0" fillId="2" borderId="45" xfId="0" applyNumberFormat="1" applyFill="1" applyBorder="1" applyAlignment="1">
      <alignment horizontal="center" vertical="center" wrapText="1"/>
    </xf>
    <xf numFmtId="176" fontId="0" fillId="2" borderId="46" xfId="0" applyNumberFormat="1" applyFill="1" applyBorder="1" applyAlignment="1">
      <alignment horizontal="center" vertical="center" wrapText="1"/>
    </xf>
    <xf numFmtId="176" fontId="3" fillId="3" borderId="47" xfId="0" applyNumberFormat="1" applyFont="1" applyFill="1" applyBorder="1" applyAlignment="1">
      <alignment horizontal="center" vertical="center" wrapText="1"/>
    </xf>
    <xf numFmtId="176" fontId="3" fillId="3" borderId="36" xfId="0" applyNumberFormat="1" applyFont="1" applyFill="1" applyBorder="1" applyAlignment="1">
      <alignment horizontal="center" vertical="center" wrapText="1"/>
    </xf>
    <xf numFmtId="176" fontId="0" fillId="0" borderId="3" xfId="0" applyNumberFormat="1" applyFill="1" applyBorder="1" applyAlignment="1">
      <alignment horizontal="center" vertical="center" wrapText="1"/>
    </xf>
    <xf numFmtId="176" fontId="0" fillId="2" borderId="19" xfId="0" applyNumberFormat="1" applyFill="1" applyBorder="1" applyAlignment="1">
      <alignment horizontal="center" vertical="center" wrapText="1"/>
    </xf>
    <xf numFmtId="176" fontId="0" fillId="2" borderId="20" xfId="0" applyNumberFormat="1" applyFill="1" applyBorder="1" applyAlignment="1">
      <alignment horizontal="center" vertical="center" wrapText="1"/>
    </xf>
    <xf numFmtId="176" fontId="5" fillId="0" borderId="35" xfId="0" applyNumberFormat="1" applyFont="1" applyFill="1" applyBorder="1" applyAlignment="1">
      <alignment horizontal="center" vertical="center" wrapText="1"/>
    </xf>
    <xf numFmtId="176" fontId="5" fillId="0" borderId="42" xfId="0" applyNumberFormat="1" applyFont="1" applyFill="1" applyBorder="1" applyAlignment="1">
      <alignment horizontal="center" vertical="center" wrapText="1"/>
    </xf>
    <xf numFmtId="176" fontId="5" fillId="0" borderId="43" xfId="0" applyNumberFormat="1" applyFont="1" applyFill="1" applyBorder="1" applyAlignment="1">
      <alignment horizontal="center" vertical="center" wrapText="1"/>
    </xf>
    <xf numFmtId="176" fontId="0" fillId="0" borderId="10" xfId="0" applyNumberFormat="1" applyFill="1" applyBorder="1" applyAlignment="1">
      <alignment horizontal="center" vertical="center" wrapText="1"/>
    </xf>
    <xf numFmtId="176" fontId="0" fillId="0" borderId="11" xfId="0" applyNumberFormat="1" applyFill="1" applyBorder="1" applyAlignment="1">
      <alignment horizontal="center" vertical="center" wrapText="1"/>
    </xf>
    <xf numFmtId="176" fontId="0" fillId="0" borderId="2" xfId="0" applyNumberFormat="1" applyFill="1" applyBorder="1" applyAlignment="1">
      <alignment horizontal="center" vertical="center" wrapText="1"/>
    </xf>
    <xf numFmtId="176" fontId="3" fillId="3" borderId="12" xfId="0" applyNumberFormat="1" applyFont="1" applyFill="1" applyBorder="1" applyAlignment="1">
      <alignment horizontal="center" vertical="center" wrapText="1"/>
    </xf>
    <xf numFmtId="176" fontId="3" fillId="3" borderId="8" xfId="0" applyNumberFormat="1" applyFont="1" applyFill="1" applyBorder="1" applyAlignment="1">
      <alignment horizontal="center" vertical="center" wrapText="1"/>
    </xf>
    <xf numFmtId="176" fontId="0" fillId="0" borderId="9" xfId="0" applyNumberFormat="1" applyFill="1" applyBorder="1" applyAlignment="1">
      <alignment horizontal="center" vertical="center"/>
    </xf>
    <xf numFmtId="176" fontId="4" fillId="2" borderId="9" xfId="0" applyNumberFormat="1" applyFont="1" applyFill="1" applyBorder="1" applyAlignment="1">
      <alignment horizontal="center" vertical="center"/>
    </xf>
    <xf numFmtId="176" fontId="0" fillId="0" borderId="22" xfId="0" applyNumberFormat="1" applyFill="1" applyBorder="1" applyAlignment="1">
      <alignment horizontal="center" vertical="center" wrapText="1"/>
    </xf>
    <xf numFmtId="176" fontId="0" fillId="0" borderId="23" xfId="0" applyNumberFormat="1" applyFill="1" applyBorder="1" applyAlignment="1">
      <alignment horizontal="center" vertical="center" wrapText="1"/>
    </xf>
    <xf numFmtId="176" fontId="2" fillId="3" borderId="21" xfId="0" applyNumberFormat="1" applyFont="1" applyFill="1" applyBorder="1" applyAlignment="1">
      <alignment horizontal="center" vertical="center" wrapText="1"/>
    </xf>
    <xf numFmtId="176" fontId="2" fillId="3" borderId="15" xfId="0" applyNumberFormat="1" applyFont="1" applyFill="1" applyBorder="1" applyAlignment="1">
      <alignment horizontal="center" vertical="center" wrapText="1"/>
    </xf>
    <xf numFmtId="176" fontId="0" fillId="0" borderId="14" xfId="0" applyNumberFormat="1" applyFill="1" applyBorder="1" applyAlignment="1">
      <alignment horizontal="center" vertical="center" wrapText="1"/>
    </xf>
    <xf numFmtId="176" fontId="0" fillId="2" borderId="24" xfId="0" applyNumberFormat="1" applyFill="1" applyBorder="1" applyAlignment="1">
      <alignment horizontal="center" vertical="center" wrapText="1"/>
    </xf>
    <xf numFmtId="176" fontId="0" fillId="2" borderId="25" xfId="0" applyNumberFormat="1" applyFill="1" applyBorder="1" applyAlignment="1">
      <alignment horizontal="center" vertical="center" wrapText="1"/>
    </xf>
    <xf numFmtId="176" fontId="2" fillId="3" borderId="26" xfId="0" applyNumberFormat="1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176" fontId="3" fillId="0" borderId="9" xfId="0" applyNumberFormat="1" applyFont="1" applyFill="1" applyBorder="1" applyAlignment="1">
      <alignment horizontal="center" vertical="center" wrapText="1"/>
    </xf>
    <xf numFmtId="176" fontId="0" fillId="0" borderId="27" xfId="0" applyNumberFormat="1" applyFill="1" applyBorder="1" applyAlignment="1">
      <alignment horizontal="center" vertical="center" wrapText="1"/>
    </xf>
    <xf numFmtId="176" fontId="6" fillId="0" borderId="35" xfId="0" applyNumberFormat="1" applyFont="1" applyFill="1" applyBorder="1" applyAlignment="1">
      <alignment horizontal="center" vertical="center" wrapText="1"/>
    </xf>
    <xf numFmtId="176" fontId="6" fillId="0" borderId="36" xfId="0" applyNumberFormat="1" applyFont="1" applyFill="1" applyBorder="1" applyAlignment="1">
      <alignment horizontal="center" vertical="center" wrapText="1"/>
    </xf>
    <xf numFmtId="176" fontId="0" fillId="0" borderId="38" xfId="0" applyNumberFormat="1" applyFill="1" applyBorder="1" applyAlignment="1">
      <alignment horizontal="center" vertical="center" wrapText="1"/>
    </xf>
    <xf numFmtId="176" fontId="6" fillId="0" borderId="37" xfId="0" applyNumberFormat="1" applyFont="1" applyFill="1" applyBorder="1" applyAlignment="1">
      <alignment horizontal="center" vertical="center" wrapText="1"/>
    </xf>
    <xf numFmtId="176" fontId="6" fillId="0" borderId="29" xfId="0" applyNumberFormat="1" applyFont="1" applyFill="1" applyBorder="1" applyAlignment="1">
      <alignment horizontal="center" vertical="center" wrapText="1"/>
    </xf>
    <xf numFmtId="176" fontId="3" fillId="0" borderId="9" xfId="0" applyNumberFormat="1" applyFont="1" applyFill="1" applyBorder="1" applyAlignment="1">
      <alignment horizontal="center" vertical="center"/>
    </xf>
    <xf numFmtId="176" fontId="10" fillId="0" borderId="1" xfId="0" applyNumberFormat="1" applyFont="1" applyFill="1" applyBorder="1" applyAlignment="1">
      <alignment vertical="top" shrinkToFit="1"/>
    </xf>
    <xf numFmtId="0" fontId="10" fillId="0" borderId="1" xfId="0" applyFont="1" applyFill="1" applyBorder="1" applyAlignment="1">
      <alignment vertical="top" shrinkToFit="1"/>
    </xf>
    <xf numFmtId="176" fontId="2" fillId="3" borderId="16" xfId="0" applyNumberFormat="1" applyFont="1" applyFill="1" applyBorder="1" applyAlignment="1">
      <alignment vertical="top" shrinkToFit="1"/>
    </xf>
    <xf numFmtId="176" fontId="10" fillId="0" borderId="0" xfId="0" applyNumberFormat="1" applyFont="1" applyFill="1">
      <alignment vertical="center"/>
    </xf>
    <xf numFmtId="0" fontId="10" fillId="0" borderId="32" xfId="0" applyFont="1" applyFill="1" applyBorder="1" applyAlignment="1">
      <alignment vertical="top" shrinkToFit="1"/>
    </xf>
    <xf numFmtId="176" fontId="10" fillId="0" borderId="13" xfId="0" applyNumberFormat="1" applyFont="1" applyFill="1" applyBorder="1" applyAlignment="1">
      <alignment horizontal="center" vertical="top" shrinkToFit="1"/>
    </xf>
    <xf numFmtId="176" fontId="10" fillId="0" borderId="14" xfId="0" applyNumberFormat="1" applyFont="1" applyFill="1" applyBorder="1" applyAlignment="1">
      <alignment horizontal="center" vertical="top" shrinkToFit="1"/>
    </xf>
    <xf numFmtId="176" fontId="10" fillId="0" borderId="49" xfId="0" applyNumberFormat="1" applyFont="1" applyFill="1" applyBorder="1" applyAlignment="1">
      <alignment horizontal="center" vertical="top" shrinkToFit="1"/>
    </xf>
    <xf numFmtId="176" fontId="10" fillId="0" borderId="2" xfId="0" applyNumberFormat="1" applyFont="1" applyFill="1" applyBorder="1" applyAlignment="1">
      <alignment horizontal="center" vertical="top" shrinkToFit="1"/>
    </xf>
    <xf numFmtId="176" fontId="10" fillId="0" borderId="23" xfId="0" applyNumberFormat="1" applyFont="1" applyFill="1" applyBorder="1" applyAlignment="1">
      <alignment horizontal="center" vertical="top" shrinkToFit="1"/>
    </xf>
    <xf numFmtId="176" fontId="10" fillId="0" borderId="48" xfId="0" applyNumberFormat="1" applyFont="1" applyFill="1" applyBorder="1" applyAlignment="1">
      <alignment horizontal="center" vertical="top" shrinkToFi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28"/>
  <sheetViews>
    <sheetView showGridLines="0" tabSelected="1" zoomScale="95" zoomScaleNormal="95" zoomScaleSheetLayoutView="76" workbookViewId="0">
      <selection activeCell="U5" activeCellId="3" sqref="C5:C28 I5:I28 O5:O28 U5:U28"/>
    </sheetView>
  </sheetViews>
  <sheetFormatPr defaultColWidth="9" defaultRowHeight="13.2" x14ac:dyDescent="0.2"/>
  <cols>
    <col min="1" max="6" width="7.88671875" style="5" customWidth="1"/>
    <col min="7" max="16384" width="9" style="4"/>
  </cols>
  <sheetData>
    <row r="1" spans="1:24" ht="45" customHeight="1" thickBot="1" x14ac:dyDescent="0.25">
      <c r="A1" s="58" t="s">
        <v>15</v>
      </c>
      <c r="B1" s="58"/>
      <c r="C1" s="59">
        <v>2000</v>
      </c>
      <c r="D1" s="59"/>
      <c r="E1" s="59"/>
      <c r="G1" s="23" t="s">
        <v>19</v>
      </c>
    </row>
    <row r="2" spans="1:24" s="1" customFormat="1" ht="24.75" customHeight="1" thickBot="1" x14ac:dyDescent="0.25">
      <c r="A2" s="69" t="s">
        <v>6</v>
      </c>
      <c r="B2" s="69"/>
      <c r="C2" s="69"/>
      <c r="D2" s="69"/>
      <c r="E2" s="69"/>
      <c r="F2" s="69"/>
      <c r="G2" s="68" t="s">
        <v>12</v>
      </c>
      <c r="H2" s="68"/>
      <c r="I2" s="68"/>
      <c r="J2" s="68"/>
      <c r="K2" s="68"/>
      <c r="L2" s="68"/>
      <c r="M2" s="68" t="s">
        <v>13</v>
      </c>
      <c r="N2" s="68"/>
      <c r="O2" s="68"/>
      <c r="P2" s="68"/>
      <c r="Q2" s="68"/>
      <c r="R2" s="68"/>
      <c r="S2" s="68" t="s">
        <v>14</v>
      </c>
      <c r="T2" s="68"/>
      <c r="U2" s="68"/>
      <c r="V2" s="68"/>
      <c r="W2" s="68"/>
      <c r="X2" s="68"/>
    </row>
    <row r="3" spans="1:24" s="1" customFormat="1" ht="27" customHeight="1" thickBot="1" x14ac:dyDescent="0.25">
      <c r="A3" s="62" t="s">
        <v>4</v>
      </c>
      <c r="B3" s="60" t="s">
        <v>0</v>
      </c>
      <c r="C3" s="61" t="s">
        <v>1</v>
      </c>
      <c r="D3" s="64" t="s">
        <v>2</v>
      </c>
      <c r="E3" s="65" t="s">
        <v>3</v>
      </c>
      <c r="F3" s="66"/>
      <c r="G3" s="67" t="s">
        <v>4</v>
      </c>
      <c r="H3" s="60" t="s">
        <v>0</v>
      </c>
      <c r="I3" s="61" t="s">
        <v>1</v>
      </c>
      <c r="J3" s="64" t="s">
        <v>2</v>
      </c>
      <c r="K3" s="65" t="s">
        <v>3</v>
      </c>
      <c r="L3" s="66"/>
      <c r="M3" s="67" t="s">
        <v>4</v>
      </c>
      <c r="N3" s="60" t="s">
        <v>0</v>
      </c>
      <c r="O3" s="61" t="s">
        <v>1</v>
      </c>
      <c r="P3" s="64" t="s">
        <v>2</v>
      </c>
      <c r="Q3" s="65" t="s">
        <v>3</v>
      </c>
      <c r="R3" s="66"/>
      <c r="S3" s="67" t="s">
        <v>4</v>
      </c>
      <c r="T3" s="60" t="s">
        <v>0</v>
      </c>
      <c r="U3" s="61" t="s">
        <v>1</v>
      </c>
      <c r="V3" s="64" t="s">
        <v>2</v>
      </c>
      <c r="W3" s="65" t="s">
        <v>3</v>
      </c>
      <c r="X3" s="66"/>
    </row>
    <row r="4" spans="1:24" s="1" customFormat="1" ht="26.4" x14ac:dyDescent="0.2">
      <c r="A4" s="63"/>
      <c r="B4" s="54"/>
      <c r="C4" s="47"/>
      <c r="D4" s="47"/>
      <c r="E4" s="9" t="s">
        <v>10</v>
      </c>
      <c r="F4" s="10" t="s">
        <v>11</v>
      </c>
      <c r="G4" s="63"/>
      <c r="H4" s="54"/>
      <c r="I4" s="47"/>
      <c r="J4" s="47"/>
      <c r="K4" s="9" t="s">
        <v>10</v>
      </c>
      <c r="L4" s="10" t="s">
        <v>11</v>
      </c>
      <c r="M4" s="63"/>
      <c r="N4" s="54"/>
      <c r="O4" s="47"/>
      <c r="P4" s="47"/>
      <c r="Q4" s="9" t="s">
        <v>10</v>
      </c>
      <c r="R4" s="10" t="s">
        <v>11</v>
      </c>
      <c r="S4" s="63"/>
      <c r="T4" s="54"/>
      <c r="U4" s="47"/>
      <c r="V4" s="47"/>
      <c r="W4" s="9" t="s">
        <v>10</v>
      </c>
      <c r="X4" s="10" t="s">
        <v>11</v>
      </c>
    </row>
    <row r="5" spans="1:24" ht="26.25" customHeight="1" x14ac:dyDescent="0.2">
      <c r="A5" s="18">
        <f t="shared" ref="A5:A28" si="0">B5+$C$5</f>
        <v>5500</v>
      </c>
      <c r="B5" s="8">
        <v>3500</v>
      </c>
      <c r="C5" s="77">
        <f>C1</f>
        <v>2000</v>
      </c>
      <c r="D5" s="2">
        <f t="shared" ref="D5:D28" si="1">B5/113.5*10+$C$5/110*10</f>
        <v>490.18822587104523</v>
      </c>
      <c r="E5" s="7">
        <f t="shared" ref="E5:E28" si="2">ROUNDDOWN(B5/113.5*100,-2)</f>
        <v>3000</v>
      </c>
      <c r="F5" s="12">
        <v>0</v>
      </c>
      <c r="G5" s="18">
        <f>H5+$I$5</f>
        <v>11000</v>
      </c>
      <c r="H5" s="8">
        <f>B5*2</f>
        <v>7000</v>
      </c>
      <c r="I5" s="77">
        <f>C5*2</f>
        <v>4000</v>
      </c>
      <c r="J5" s="3">
        <f>H5/113.5*10+$I$5/110*10</f>
        <v>980.37645174209047</v>
      </c>
      <c r="K5" s="7">
        <f t="shared" ref="K5" si="3">ROUNDDOWN(H5/113.5*100,-2)</f>
        <v>6100</v>
      </c>
      <c r="L5" s="12">
        <v>0</v>
      </c>
      <c r="M5" s="18">
        <f>N5+$O$5</f>
        <v>16500</v>
      </c>
      <c r="N5" s="8">
        <f>B5*3</f>
        <v>10500</v>
      </c>
      <c r="O5" s="77">
        <f>C5*3</f>
        <v>6000</v>
      </c>
      <c r="P5" s="3">
        <f>N5/113.5*10+$O$5/110*10</f>
        <v>1470.5646776131359</v>
      </c>
      <c r="Q5" s="7">
        <f t="shared" ref="Q5:Q28" si="4">ROUNDDOWN(N5/113.5*100,-2)</f>
        <v>9200</v>
      </c>
      <c r="R5" s="12">
        <v>0</v>
      </c>
      <c r="S5" s="18">
        <f>T5+$U$5</f>
        <v>26000</v>
      </c>
      <c r="T5" s="8">
        <f>B5*4</f>
        <v>14000</v>
      </c>
      <c r="U5" s="77">
        <f>I5*3</f>
        <v>12000</v>
      </c>
      <c r="V5" s="3">
        <f>T5/113.5*10+$U$5/110*10</f>
        <v>2324.3892671205449</v>
      </c>
      <c r="W5" s="7">
        <f t="shared" ref="W5:W28" si="5">ROUNDDOWN(T5/113.5*100,-2)</f>
        <v>12300</v>
      </c>
      <c r="X5" s="12">
        <v>0</v>
      </c>
    </row>
    <row r="6" spans="1:24" ht="26.25" customHeight="1" x14ac:dyDescent="0.2">
      <c r="A6" s="18">
        <f t="shared" si="0"/>
        <v>6000</v>
      </c>
      <c r="B6" s="8">
        <v>4000</v>
      </c>
      <c r="C6" s="78"/>
      <c r="D6" s="2">
        <f t="shared" si="1"/>
        <v>534.24108930716864</v>
      </c>
      <c r="E6" s="7">
        <f t="shared" si="2"/>
        <v>3500</v>
      </c>
      <c r="F6" s="12">
        <v>0</v>
      </c>
      <c r="G6" s="18">
        <f t="shared" ref="G6:G28" si="6">H6+$I$5</f>
        <v>12000</v>
      </c>
      <c r="H6" s="8">
        <f t="shared" ref="H6:H28" si="7">B6*2</f>
        <v>8000</v>
      </c>
      <c r="I6" s="78"/>
      <c r="J6" s="3">
        <f t="shared" ref="J6:J28" si="8">H6/113.5*10+$I$5/110*10</f>
        <v>1068.4821786143373</v>
      </c>
      <c r="K6" s="7">
        <f t="shared" ref="K6:K28" si="9">ROUNDDOWN(H6/113.5*100,-2)</f>
        <v>7000</v>
      </c>
      <c r="L6" s="12">
        <v>0</v>
      </c>
      <c r="M6" s="18">
        <f t="shared" ref="M6:M28" si="10">N6+$O$5</f>
        <v>18000</v>
      </c>
      <c r="N6" s="8">
        <f t="shared" ref="N6:N28" si="11">B6*3</f>
        <v>12000</v>
      </c>
      <c r="O6" s="78"/>
      <c r="P6" s="3">
        <f t="shared" ref="P6:P28" si="12">N6/113.5*10+$O$5/110*10</f>
        <v>1602.7232679215058</v>
      </c>
      <c r="Q6" s="7">
        <f t="shared" si="4"/>
        <v>10500</v>
      </c>
      <c r="R6" s="12">
        <v>0</v>
      </c>
      <c r="S6" s="18">
        <f t="shared" ref="S6:S28" si="13">T6+$U$5</f>
        <v>28000</v>
      </c>
      <c r="T6" s="8">
        <f t="shared" ref="T6:T28" si="14">B6*4</f>
        <v>16000</v>
      </c>
      <c r="U6" s="78"/>
      <c r="V6" s="3">
        <f t="shared" ref="V6:V28" si="15">T6/113.5*10+$U$5/110*10</f>
        <v>2500.6007208650381</v>
      </c>
      <c r="W6" s="7">
        <f t="shared" si="5"/>
        <v>14000</v>
      </c>
      <c r="X6" s="12">
        <v>0</v>
      </c>
    </row>
    <row r="7" spans="1:24" ht="26.25" customHeight="1" x14ac:dyDescent="0.2">
      <c r="A7" s="18">
        <f t="shared" si="0"/>
        <v>6500</v>
      </c>
      <c r="B7" s="8">
        <v>4500</v>
      </c>
      <c r="C7" s="78"/>
      <c r="D7" s="2">
        <f t="shared" si="1"/>
        <v>578.29395274329204</v>
      </c>
      <c r="E7" s="7">
        <f t="shared" si="2"/>
        <v>3900</v>
      </c>
      <c r="F7" s="12">
        <v>0</v>
      </c>
      <c r="G7" s="18">
        <f t="shared" si="6"/>
        <v>13000</v>
      </c>
      <c r="H7" s="8">
        <f t="shared" si="7"/>
        <v>9000</v>
      </c>
      <c r="I7" s="78"/>
      <c r="J7" s="3">
        <f t="shared" si="8"/>
        <v>1156.5879054865841</v>
      </c>
      <c r="K7" s="7">
        <f t="shared" si="9"/>
        <v>7900</v>
      </c>
      <c r="L7" s="12">
        <v>0</v>
      </c>
      <c r="M7" s="18">
        <f t="shared" si="10"/>
        <v>19500</v>
      </c>
      <c r="N7" s="8">
        <f t="shared" si="11"/>
        <v>13500</v>
      </c>
      <c r="O7" s="78"/>
      <c r="P7" s="3">
        <f t="shared" si="12"/>
        <v>1734.8818582298759</v>
      </c>
      <c r="Q7" s="7">
        <f t="shared" si="4"/>
        <v>11800</v>
      </c>
      <c r="R7" s="12">
        <v>0</v>
      </c>
      <c r="S7" s="18">
        <f t="shared" si="13"/>
        <v>30000</v>
      </c>
      <c r="T7" s="8">
        <f t="shared" si="14"/>
        <v>18000</v>
      </c>
      <c r="U7" s="78"/>
      <c r="V7" s="3">
        <f t="shared" si="15"/>
        <v>2676.8121746095317</v>
      </c>
      <c r="W7" s="7">
        <f t="shared" si="5"/>
        <v>15800</v>
      </c>
      <c r="X7" s="12">
        <v>0</v>
      </c>
    </row>
    <row r="8" spans="1:24" ht="26.25" customHeight="1" x14ac:dyDescent="0.2">
      <c r="A8" s="18">
        <f t="shared" si="0"/>
        <v>7000</v>
      </c>
      <c r="B8" s="8">
        <v>5000</v>
      </c>
      <c r="C8" s="78"/>
      <c r="D8" s="2">
        <f t="shared" si="1"/>
        <v>622.34681617941533</v>
      </c>
      <c r="E8" s="7">
        <f t="shared" si="2"/>
        <v>4400</v>
      </c>
      <c r="F8" s="12">
        <v>0</v>
      </c>
      <c r="G8" s="18">
        <f t="shared" si="6"/>
        <v>14000</v>
      </c>
      <c r="H8" s="8">
        <f t="shared" si="7"/>
        <v>10000</v>
      </c>
      <c r="I8" s="78"/>
      <c r="J8" s="3">
        <f t="shared" si="8"/>
        <v>1244.6936323588307</v>
      </c>
      <c r="K8" s="7">
        <f t="shared" si="9"/>
        <v>8800</v>
      </c>
      <c r="L8" s="12">
        <v>0</v>
      </c>
      <c r="M8" s="18">
        <f t="shared" si="10"/>
        <v>21000</v>
      </c>
      <c r="N8" s="8">
        <f t="shared" si="11"/>
        <v>15000</v>
      </c>
      <c r="O8" s="78"/>
      <c r="P8" s="3">
        <f t="shared" si="12"/>
        <v>1867.040448538246</v>
      </c>
      <c r="Q8" s="7">
        <f t="shared" si="4"/>
        <v>13200</v>
      </c>
      <c r="R8" s="12">
        <v>0</v>
      </c>
      <c r="S8" s="18">
        <f t="shared" si="13"/>
        <v>32000</v>
      </c>
      <c r="T8" s="8">
        <f t="shared" si="14"/>
        <v>20000</v>
      </c>
      <c r="U8" s="78"/>
      <c r="V8" s="3">
        <f t="shared" si="15"/>
        <v>2853.0236283540248</v>
      </c>
      <c r="W8" s="7">
        <f t="shared" si="5"/>
        <v>17600</v>
      </c>
      <c r="X8" s="12">
        <v>0</v>
      </c>
    </row>
    <row r="9" spans="1:24" ht="26.25" customHeight="1" x14ac:dyDescent="0.2">
      <c r="A9" s="18">
        <f t="shared" si="0"/>
        <v>7500</v>
      </c>
      <c r="B9" s="8">
        <v>5500</v>
      </c>
      <c r="C9" s="78"/>
      <c r="D9" s="2">
        <f t="shared" si="1"/>
        <v>666.39967961553873</v>
      </c>
      <c r="E9" s="7">
        <f t="shared" si="2"/>
        <v>4800</v>
      </c>
      <c r="F9" s="12">
        <v>0</v>
      </c>
      <c r="G9" s="18">
        <f t="shared" si="6"/>
        <v>15000</v>
      </c>
      <c r="H9" s="8">
        <f t="shared" si="7"/>
        <v>11000</v>
      </c>
      <c r="I9" s="78"/>
      <c r="J9" s="3">
        <f t="shared" si="8"/>
        <v>1332.7993592310775</v>
      </c>
      <c r="K9" s="7">
        <f t="shared" si="9"/>
        <v>9600</v>
      </c>
      <c r="L9" s="12">
        <v>0</v>
      </c>
      <c r="M9" s="18">
        <f t="shared" si="10"/>
        <v>22500</v>
      </c>
      <c r="N9" s="8">
        <f t="shared" si="11"/>
        <v>16500</v>
      </c>
      <c r="O9" s="78"/>
      <c r="P9" s="3">
        <f t="shared" si="12"/>
        <v>1999.1990388466161</v>
      </c>
      <c r="Q9" s="7">
        <f t="shared" si="4"/>
        <v>14500</v>
      </c>
      <c r="R9" s="12">
        <v>0</v>
      </c>
      <c r="S9" s="18">
        <f t="shared" si="13"/>
        <v>34000</v>
      </c>
      <c r="T9" s="8">
        <f t="shared" si="14"/>
        <v>22000</v>
      </c>
      <c r="U9" s="78"/>
      <c r="V9" s="3">
        <f t="shared" si="15"/>
        <v>3029.2350820985184</v>
      </c>
      <c r="W9" s="7">
        <f t="shared" si="5"/>
        <v>19300</v>
      </c>
      <c r="X9" s="12">
        <v>0</v>
      </c>
    </row>
    <row r="10" spans="1:24" ht="26.25" customHeight="1" x14ac:dyDescent="0.2">
      <c r="A10" s="18">
        <f t="shared" si="0"/>
        <v>8000</v>
      </c>
      <c r="B10" s="8">
        <v>6000</v>
      </c>
      <c r="C10" s="78"/>
      <c r="D10" s="2">
        <f t="shared" si="1"/>
        <v>710.45254305166202</v>
      </c>
      <c r="E10" s="7">
        <f t="shared" si="2"/>
        <v>5200</v>
      </c>
      <c r="F10" s="12">
        <v>0</v>
      </c>
      <c r="G10" s="18">
        <f t="shared" si="6"/>
        <v>16000</v>
      </c>
      <c r="H10" s="8">
        <f t="shared" si="7"/>
        <v>12000</v>
      </c>
      <c r="I10" s="78"/>
      <c r="J10" s="3">
        <f t="shared" si="8"/>
        <v>1420.905086103324</v>
      </c>
      <c r="K10" s="7">
        <f t="shared" si="9"/>
        <v>10500</v>
      </c>
      <c r="L10" s="12">
        <v>0</v>
      </c>
      <c r="M10" s="18">
        <f t="shared" si="10"/>
        <v>24000</v>
      </c>
      <c r="N10" s="8">
        <f t="shared" si="11"/>
        <v>18000</v>
      </c>
      <c r="O10" s="78"/>
      <c r="P10" s="3">
        <f t="shared" si="12"/>
        <v>2131.3576291549862</v>
      </c>
      <c r="Q10" s="7">
        <f t="shared" si="4"/>
        <v>15800</v>
      </c>
      <c r="R10" s="12">
        <v>0</v>
      </c>
      <c r="S10" s="18">
        <f t="shared" si="13"/>
        <v>36000</v>
      </c>
      <c r="T10" s="8">
        <f t="shared" si="14"/>
        <v>24000</v>
      </c>
      <c r="U10" s="78"/>
      <c r="V10" s="3">
        <f t="shared" si="15"/>
        <v>3205.4465358430116</v>
      </c>
      <c r="W10" s="7">
        <f t="shared" si="5"/>
        <v>21100</v>
      </c>
      <c r="X10" s="12">
        <v>0</v>
      </c>
    </row>
    <row r="11" spans="1:24" ht="26.25" customHeight="1" x14ac:dyDescent="0.2">
      <c r="A11" s="18">
        <f t="shared" si="0"/>
        <v>8500</v>
      </c>
      <c r="B11" s="8">
        <v>6500</v>
      </c>
      <c r="C11" s="78"/>
      <c r="D11" s="2">
        <f t="shared" si="1"/>
        <v>754.50540648778542</v>
      </c>
      <c r="E11" s="7">
        <f t="shared" si="2"/>
        <v>5700</v>
      </c>
      <c r="F11" s="12">
        <v>0</v>
      </c>
      <c r="G11" s="18">
        <f t="shared" si="6"/>
        <v>17000</v>
      </c>
      <c r="H11" s="8">
        <f t="shared" si="7"/>
        <v>13000</v>
      </c>
      <c r="I11" s="78"/>
      <c r="J11" s="3">
        <f t="shared" si="8"/>
        <v>1509.0108129755708</v>
      </c>
      <c r="K11" s="7">
        <f t="shared" si="9"/>
        <v>11400</v>
      </c>
      <c r="L11" s="12">
        <v>0</v>
      </c>
      <c r="M11" s="18">
        <f t="shared" si="10"/>
        <v>25500</v>
      </c>
      <c r="N11" s="8">
        <f t="shared" si="11"/>
        <v>19500</v>
      </c>
      <c r="O11" s="78"/>
      <c r="P11" s="3">
        <f t="shared" si="12"/>
        <v>2263.5162194633563</v>
      </c>
      <c r="Q11" s="7">
        <f t="shared" si="4"/>
        <v>17100</v>
      </c>
      <c r="R11" s="12">
        <v>0</v>
      </c>
      <c r="S11" s="18">
        <f t="shared" si="13"/>
        <v>38000</v>
      </c>
      <c r="T11" s="8">
        <f t="shared" si="14"/>
        <v>26000</v>
      </c>
      <c r="U11" s="78"/>
      <c r="V11" s="3">
        <f t="shared" si="15"/>
        <v>3381.6579895875052</v>
      </c>
      <c r="W11" s="7">
        <f t="shared" si="5"/>
        <v>22900</v>
      </c>
      <c r="X11" s="12">
        <v>0</v>
      </c>
    </row>
    <row r="12" spans="1:24" ht="26.25" customHeight="1" x14ac:dyDescent="0.2">
      <c r="A12" s="18">
        <f t="shared" si="0"/>
        <v>9000</v>
      </c>
      <c r="B12" s="8">
        <v>7000</v>
      </c>
      <c r="C12" s="78"/>
      <c r="D12" s="2">
        <f t="shared" si="1"/>
        <v>798.55826992390871</v>
      </c>
      <c r="E12" s="7">
        <f t="shared" si="2"/>
        <v>6100</v>
      </c>
      <c r="F12" s="12">
        <f t="shared" ref="F12:F28" si="16">ROUNDDOWN(E12*0.035,0)</f>
        <v>213</v>
      </c>
      <c r="G12" s="18">
        <f t="shared" si="6"/>
        <v>18000</v>
      </c>
      <c r="H12" s="8">
        <f t="shared" si="7"/>
        <v>14000</v>
      </c>
      <c r="I12" s="78"/>
      <c r="J12" s="3">
        <f t="shared" si="8"/>
        <v>1597.1165398478174</v>
      </c>
      <c r="K12" s="7">
        <f t="shared" si="9"/>
        <v>12300</v>
      </c>
      <c r="L12" s="12">
        <f t="shared" ref="L12:L28" si="17">ROUNDDOWN(K12*0.035,0)</f>
        <v>430</v>
      </c>
      <c r="M12" s="18">
        <f t="shared" si="10"/>
        <v>27000</v>
      </c>
      <c r="N12" s="8">
        <f t="shared" si="11"/>
        <v>21000</v>
      </c>
      <c r="O12" s="78"/>
      <c r="P12" s="3">
        <f t="shared" si="12"/>
        <v>2395.6748097717264</v>
      </c>
      <c r="Q12" s="7">
        <f t="shared" si="4"/>
        <v>18500</v>
      </c>
      <c r="R12" s="12">
        <f t="shared" ref="R12:R28" si="18">ROUNDDOWN(Q12*0.035,0)</f>
        <v>647</v>
      </c>
      <c r="S12" s="18">
        <f t="shared" si="13"/>
        <v>40000</v>
      </c>
      <c r="T12" s="8">
        <f t="shared" si="14"/>
        <v>28000</v>
      </c>
      <c r="U12" s="78"/>
      <c r="V12" s="3">
        <f t="shared" si="15"/>
        <v>3557.8694433319984</v>
      </c>
      <c r="W12" s="7">
        <f t="shared" si="5"/>
        <v>24600</v>
      </c>
      <c r="X12" s="12">
        <f t="shared" ref="X12:X28" si="19">ROUNDDOWN(W12*0.035,0)</f>
        <v>861</v>
      </c>
    </row>
    <row r="13" spans="1:24" ht="26.25" customHeight="1" x14ac:dyDescent="0.2">
      <c r="A13" s="18">
        <f t="shared" si="0"/>
        <v>9500</v>
      </c>
      <c r="B13" s="8">
        <v>7500</v>
      </c>
      <c r="C13" s="78"/>
      <c r="D13" s="2">
        <f t="shared" si="1"/>
        <v>842.61113336003211</v>
      </c>
      <c r="E13" s="7">
        <f t="shared" si="2"/>
        <v>6600</v>
      </c>
      <c r="F13" s="12">
        <f t="shared" si="16"/>
        <v>231</v>
      </c>
      <c r="G13" s="18">
        <f t="shared" si="6"/>
        <v>19000</v>
      </c>
      <c r="H13" s="8">
        <f t="shared" si="7"/>
        <v>15000</v>
      </c>
      <c r="I13" s="78"/>
      <c r="J13" s="3">
        <f t="shared" si="8"/>
        <v>1685.2222667200642</v>
      </c>
      <c r="K13" s="7">
        <f t="shared" si="9"/>
        <v>13200</v>
      </c>
      <c r="L13" s="12">
        <f t="shared" si="17"/>
        <v>462</v>
      </c>
      <c r="M13" s="18">
        <f t="shared" si="10"/>
        <v>28500</v>
      </c>
      <c r="N13" s="8">
        <f t="shared" si="11"/>
        <v>22500</v>
      </c>
      <c r="O13" s="78"/>
      <c r="P13" s="3">
        <f t="shared" si="12"/>
        <v>2527.833400080096</v>
      </c>
      <c r="Q13" s="7">
        <f t="shared" si="4"/>
        <v>19800</v>
      </c>
      <c r="R13" s="12">
        <f t="shared" si="18"/>
        <v>693</v>
      </c>
      <c r="S13" s="18">
        <f t="shared" si="13"/>
        <v>42000</v>
      </c>
      <c r="T13" s="8">
        <f t="shared" si="14"/>
        <v>30000</v>
      </c>
      <c r="U13" s="78"/>
      <c r="V13" s="3">
        <f t="shared" si="15"/>
        <v>3734.080897076492</v>
      </c>
      <c r="W13" s="7">
        <f t="shared" si="5"/>
        <v>26400</v>
      </c>
      <c r="X13" s="12">
        <f t="shared" si="19"/>
        <v>924</v>
      </c>
    </row>
    <row r="14" spans="1:24" ht="26.25" customHeight="1" x14ac:dyDescent="0.2">
      <c r="A14" s="18">
        <f t="shared" si="0"/>
        <v>10000</v>
      </c>
      <c r="B14" s="8">
        <v>8000</v>
      </c>
      <c r="C14" s="78"/>
      <c r="D14" s="2">
        <f t="shared" si="1"/>
        <v>886.6639967961554</v>
      </c>
      <c r="E14" s="7">
        <f t="shared" si="2"/>
        <v>7000</v>
      </c>
      <c r="F14" s="12">
        <f t="shared" si="16"/>
        <v>245</v>
      </c>
      <c r="G14" s="18">
        <f t="shared" si="6"/>
        <v>20000</v>
      </c>
      <c r="H14" s="8">
        <f t="shared" si="7"/>
        <v>16000</v>
      </c>
      <c r="I14" s="78"/>
      <c r="J14" s="3">
        <f t="shared" si="8"/>
        <v>1773.3279935923108</v>
      </c>
      <c r="K14" s="7">
        <f t="shared" si="9"/>
        <v>14000</v>
      </c>
      <c r="L14" s="12">
        <f t="shared" si="17"/>
        <v>490</v>
      </c>
      <c r="M14" s="18">
        <f t="shared" si="10"/>
        <v>30000</v>
      </c>
      <c r="N14" s="8">
        <f t="shared" si="11"/>
        <v>24000</v>
      </c>
      <c r="O14" s="78"/>
      <c r="P14" s="3">
        <f t="shared" si="12"/>
        <v>2659.9919903884661</v>
      </c>
      <c r="Q14" s="7">
        <f t="shared" si="4"/>
        <v>21100</v>
      </c>
      <c r="R14" s="12">
        <f t="shared" si="18"/>
        <v>738</v>
      </c>
      <c r="S14" s="18">
        <f t="shared" si="13"/>
        <v>44000</v>
      </c>
      <c r="T14" s="8">
        <f t="shared" si="14"/>
        <v>32000</v>
      </c>
      <c r="U14" s="78"/>
      <c r="V14" s="3">
        <f t="shared" si="15"/>
        <v>3910.2923508209851</v>
      </c>
      <c r="W14" s="7">
        <f t="shared" si="5"/>
        <v>28100</v>
      </c>
      <c r="X14" s="12">
        <f t="shared" si="19"/>
        <v>983</v>
      </c>
    </row>
    <row r="15" spans="1:24" ht="26.25" customHeight="1" x14ac:dyDescent="0.2">
      <c r="A15" s="18">
        <f t="shared" si="0"/>
        <v>10500</v>
      </c>
      <c r="B15" s="8">
        <v>8500</v>
      </c>
      <c r="C15" s="78"/>
      <c r="D15" s="2">
        <f t="shared" si="1"/>
        <v>930.7168602322788</v>
      </c>
      <c r="E15" s="7">
        <f t="shared" si="2"/>
        <v>7400</v>
      </c>
      <c r="F15" s="12">
        <f t="shared" si="16"/>
        <v>259</v>
      </c>
      <c r="G15" s="18">
        <f t="shared" si="6"/>
        <v>21000</v>
      </c>
      <c r="H15" s="8">
        <f t="shared" si="7"/>
        <v>17000</v>
      </c>
      <c r="I15" s="78"/>
      <c r="J15" s="3">
        <f t="shared" si="8"/>
        <v>1861.4337204645576</v>
      </c>
      <c r="K15" s="7">
        <f t="shared" si="9"/>
        <v>14900</v>
      </c>
      <c r="L15" s="12">
        <f t="shared" si="17"/>
        <v>521</v>
      </c>
      <c r="M15" s="18">
        <f t="shared" si="10"/>
        <v>31500</v>
      </c>
      <c r="N15" s="8">
        <f t="shared" si="11"/>
        <v>25500</v>
      </c>
      <c r="O15" s="78"/>
      <c r="P15" s="3">
        <f t="shared" si="12"/>
        <v>2792.1505806968362</v>
      </c>
      <c r="Q15" s="7">
        <f t="shared" si="4"/>
        <v>22400</v>
      </c>
      <c r="R15" s="12">
        <f t="shared" si="18"/>
        <v>784</v>
      </c>
      <c r="S15" s="18">
        <f t="shared" si="13"/>
        <v>46000</v>
      </c>
      <c r="T15" s="8">
        <f t="shared" si="14"/>
        <v>34000</v>
      </c>
      <c r="U15" s="78"/>
      <c r="V15" s="3">
        <f t="shared" si="15"/>
        <v>4086.5038045654787</v>
      </c>
      <c r="W15" s="7">
        <f t="shared" si="5"/>
        <v>29900</v>
      </c>
      <c r="X15" s="12">
        <f t="shared" si="19"/>
        <v>1046</v>
      </c>
    </row>
    <row r="16" spans="1:24" ht="26.25" customHeight="1" x14ac:dyDescent="0.2">
      <c r="A16" s="18">
        <f t="shared" si="0"/>
        <v>11000</v>
      </c>
      <c r="B16" s="8">
        <v>9000</v>
      </c>
      <c r="C16" s="78"/>
      <c r="D16" s="2">
        <f t="shared" si="1"/>
        <v>974.76972366840221</v>
      </c>
      <c r="E16" s="7">
        <f t="shared" si="2"/>
        <v>7900</v>
      </c>
      <c r="F16" s="12">
        <f t="shared" si="16"/>
        <v>276</v>
      </c>
      <c r="G16" s="18">
        <f t="shared" si="6"/>
        <v>22000</v>
      </c>
      <c r="H16" s="8">
        <f t="shared" si="7"/>
        <v>18000</v>
      </c>
      <c r="I16" s="78"/>
      <c r="J16" s="3">
        <f t="shared" si="8"/>
        <v>1949.5394473368044</v>
      </c>
      <c r="K16" s="7">
        <f t="shared" si="9"/>
        <v>15800</v>
      </c>
      <c r="L16" s="12">
        <f t="shared" si="17"/>
        <v>553</v>
      </c>
      <c r="M16" s="18">
        <f t="shared" si="10"/>
        <v>33000</v>
      </c>
      <c r="N16" s="8">
        <f t="shared" si="11"/>
        <v>27000</v>
      </c>
      <c r="O16" s="78"/>
      <c r="P16" s="3">
        <f t="shared" si="12"/>
        <v>2924.3091710052063</v>
      </c>
      <c r="Q16" s="7">
        <f t="shared" si="4"/>
        <v>23700</v>
      </c>
      <c r="R16" s="12">
        <f t="shared" si="18"/>
        <v>829</v>
      </c>
      <c r="S16" s="18">
        <f t="shared" si="13"/>
        <v>48000</v>
      </c>
      <c r="T16" s="8">
        <f t="shared" si="14"/>
        <v>36000</v>
      </c>
      <c r="U16" s="78"/>
      <c r="V16" s="3">
        <f t="shared" si="15"/>
        <v>4262.7152583099723</v>
      </c>
      <c r="W16" s="7">
        <f t="shared" si="5"/>
        <v>31700</v>
      </c>
      <c r="X16" s="12">
        <f t="shared" si="19"/>
        <v>1109</v>
      </c>
    </row>
    <row r="17" spans="1:24" ht="26.25" customHeight="1" x14ac:dyDescent="0.2">
      <c r="A17" s="18">
        <f t="shared" si="0"/>
        <v>11500</v>
      </c>
      <c r="B17" s="8">
        <v>9500</v>
      </c>
      <c r="C17" s="78"/>
      <c r="D17" s="2">
        <f t="shared" si="1"/>
        <v>1018.8225871045255</v>
      </c>
      <c r="E17" s="7">
        <f t="shared" si="2"/>
        <v>8300</v>
      </c>
      <c r="F17" s="12">
        <f t="shared" si="16"/>
        <v>290</v>
      </c>
      <c r="G17" s="18">
        <f t="shared" si="6"/>
        <v>23000</v>
      </c>
      <c r="H17" s="8">
        <f t="shared" si="7"/>
        <v>19000</v>
      </c>
      <c r="I17" s="78"/>
      <c r="J17" s="3">
        <f t="shared" si="8"/>
        <v>2037.645174209051</v>
      </c>
      <c r="K17" s="7">
        <f t="shared" si="9"/>
        <v>16700</v>
      </c>
      <c r="L17" s="12">
        <f t="shared" si="17"/>
        <v>584</v>
      </c>
      <c r="M17" s="18">
        <f t="shared" si="10"/>
        <v>34500</v>
      </c>
      <c r="N17" s="8">
        <f t="shared" si="11"/>
        <v>28500</v>
      </c>
      <c r="O17" s="78"/>
      <c r="P17" s="3">
        <f t="shared" si="12"/>
        <v>3056.4677613135764</v>
      </c>
      <c r="Q17" s="7">
        <f t="shared" si="4"/>
        <v>25100</v>
      </c>
      <c r="R17" s="12">
        <f t="shared" si="18"/>
        <v>878</v>
      </c>
      <c r="S17" s="18">
        <f t="shared" si="13"/>
        <v>50000</v>
      </c>
      <c r="T17" s="8">
        <f t="shared" si="14"/>
        <v>38000</v>
      </c>
      <c r="U17" s="78"/>
      <c r="V17" s="3">
        <f t="shared" si="15"/>
        <v>4438.9267120544655</v>
      </c>
      <c r="W17" s="7">
        <f t="shared" si="5"/>
        <v>33400</v>
      </c>
      <c r="X17" s="12">
        <f t="shared" si="19"/>
        <v>1169</v>
      </c>
    </row>
    <row r="18" spans="1:24" ht="26.25" customHeight="1" x14ac:dyDescent="0.2">
      <c r="A18" s="18">
        <f t="shared" si="0"/>
        <v>12000</v>
      </c>
      <c r="B18" s="8">
        <v>10000</v>
      </c>
      <c r="C18" s="78"/>
      <c r="D18" s="2">
        <f t="shared" si="1"/>
        <v>1062.8754505406487</v>
      </c>
      <c r="E18" s="7">
        <f t="shared" si="2"/>
        <v>8800</v>
      </c>
      <c r="F18" s="12">
        <f t="shared" si="16"/>
        <v>308</v>
      </c>
      <c r="G18" s="18">
        <f t="shared" si="6"/>
        <v>24000</v>
      </c>
      <c r="H18" s="8">
        <f t="shared" si="7"/>
        <v>20000</v>
      </c>
      <c r="I18" s="78"/>
      <c r="J18" s="3">
        <f t="shared" si="8"/>
        <v>2125.7509010812973</v>
      </c>
      <c r="K18" s="7">
        <f t="shared" si="9"/>
        <v>17600</v>
      </c>
      <c r="L18" s="12">
        <f t="shared" si="17"/>
        <v>616</v>
      </c>
      <c r="M18" s="18">
        <f t="shared" si="10"/>
        <v>36000</v>
      </c>
      <c r="N18" s="8">
        <f t="shared" si="11"/>
        <v>30000</v>
      </c>
      <c r="O18" s="78"/>
      <c r="P18" s="3">
        <f t="shared" si="12"/>
        <v>3188.6263516219465</v>
      </c>
      <c r="Q18" s="7">
        <f t="shared" si="4"/>
        <v>26400</v>
      </c>
      <c r="R18" s="12">
        <f t="shared" si="18"/>
        <v>924</v>
      </c>
      <c r="S18" s="18">
        <f t="shared" si="13"/>
        <v>52000</v>
      </c>
      <c r="T18" s="8">
        <f t="shared" si="14"/>
        <v>40000</v>
      </c>
      <c r="U18" s="78"/>
      <c r="V18" s="3">
        <f t="shared" si="15"/>
        <v>4615.1381657989587</v>
      </c>
      <c r="W18" s="7">
        <f t="shared" si="5"/>
        <v>35200</v>
      </c>
      <c r="X18" s="12">
        <f t="shared" si="19"/>
        <v>1232</v>
      </c>
    </row>
    <row r="19" spans="1:24" ht="26.25" customHeight="1" x14ac:dyDescent="0.2">
      <c r="A19" s="18">
        <f t="shared" si="0"/>
        <v>12500</v>
      </c>
      <c r="B19" s="8">
        <v>10500</v>
      </c>
      <c r="C19" s="78"/>
      <c r="D19" s="2">
        <f t="shared" si="1"/>
        <v>1106.9283139767722</v>
      </c>
      <c r="E19" s="7">
        <f t="shared" si="2"/>
        <v>9200</v>
      </c>
      <c r="F19" s="12">
        <f t="shared" si="16"/>
        <v>322</v>
      </c>
      <c r="G19" s="18">
        <f t="shared" si="6"/>
        <v>25000</v>
      </c>
      <c r="H19" s="8">
        <f t="shared" si="7"/>
        <v>21000</v>
      </c>
      <c r="I19" s="78"/>
      <c r="J19" s="3">
        <f t="shared" si="8"/>
        <v>2213.8566279535444</v>
      </c>
      <c r="K19" s="7">
        <f t="shared" si="9"/>
        <v>18500</v>
      </c>
      <c r="L19" s="12">
        <f t="shared" si="17"/>
        <v>647</v>
      </c>
      <c r="M19" s="18">
        <f t="shared" si="10"/>
        <v>37500</v>
      </c>
      <c r="N19" s="8">
        <f t="shared" si="11"/>
        <v>31500</v>
      </c>
      <c r="O19" s="78"/>
      <c r="P19" s="3">
        <f t="shared" si="12"/>
        <v>3320.7849419303161</v>
      </c>
      <c r="Q19" s="7">
        <f t="shared" si="4"/>
        <v>27700</v>
      </c>
      <c r="R19" s="12">
        <f t="shared" si="18"/>
        <v>969</v>
      </c>
      <c r="S19" s="18">
        <f t="shared" si="13"/>
        <v>54000</v>
      </c>
      <c r="T19" s="8">
        <f t="shared" si="14"/>
        <v>42000</v>
      </c>
      <c r="U19" s="78"/>
      <c r="V19" s="3">
        <f t="shared" si="15"/>
        <v>4791.3496195434527</v>
      </c>
      <c r="W19" s="7">
        <f t="shared" si="5"/>
        <v>37000</v>
      </c>
      <c r="X19" s="12">
        <f t="shared" si="19"/>
        <v>1295</v>
      </c>
    </row>
    <row r="20" spans="1:24" ht="26.25" customHeight="1" x14ac:dyDescent="0.2">
      <c r="A20" s="18">
        <f t="shared" si="0"/>
        <v>13000</v>
      </c>
      <c r="B20" s="8">
        <v>11000</v>
      </c>
      <c r="C20" s="78"/>
      <c r="D20" s="2">
        <f t="shared" si="1"/>
        <v>1150.9811774128955</v>
      </c>
      <c r="E20" s="7">
        <f t="shared" si="2"/>
        <v>9600</v>
      </c>
      <c r="F20" s="12">
        <f t="shared" si="16"/>
        <v>336</v>
      </c>
      <c r="G20" s="18">
        <f t="shared" si="6"/>
        <v>26000</v>
      </c>
      <c r="H20" s="8">
        <f t="shared" si="7"/>
        <v>22000</v>
      </c>
      <c r="I20" s="78"/>
      <c r="J20" s="3">
        <f t="shared" si="8"/>
        <v>2301.962354825791</v>
      </c>
      <c r="K20" s="7">
        <f t="shared" si="9"/>
        <v>19300</v>
      </c>
      <c r="L20" s="12">
        <f t="shared" si="17"/>
        <v>675</v>
      </c>
      <c r="M20" s="18">
        <f t="shared" si="10"/>
        <v>39000</v>
      </c>
      <c r="N20" s="8">
        <f t="shared" si="11"/>
        <v>33000</v>
      </c>
      <c r="O20" s="78"/>
      <c r="P20" s="3">
        <f t="shared" si="12"/>
        <v>3452.9435322386867</v>
      </c>
      <c r="Q20" s="7">
        <f t="shared" si="4"/>
        <v>29000</v>
      </c>
      <c r="R20" s="12">
        <f t="shared" si="18"/>
        <v>1015</v>
      </c>
      <c r="S20" s="18">
        <f t="shared" si="13"/>
        <v>56000</v>
      </c>
      <c r="T20" s="8">
        <f t="shared" si="14"/>
        <v>44000</v>
      </c>
      <c r="U20" s="78"/>
      <c r="V20" s="3">
        <f t="shared" si="15"/>
        <v>4967.5610732879459</v>
      </c>
      <c r="W20" s="7">
        <f t="shared" si="5"/>
        <v>38700</v>
      </c>
      <c r="X20" s="12">
        <f t="shared" si="19"/>
        <v>1354</v>
      </c>
    </row>
    <row r="21" spans="1:24" ht="26.25" customHeight="1" x14ac:dyDescent="0.2">
      <c r="A21" s="18">
        <f t="shared" si="0"/>
        <v>13500</v>
      </c>
      <c r="B21" s="8">
        <v>11500</v>
      </c>
      <c r="C21" s="78"/>
      <c r="D21" s="2">
        <f t="shared" si="1"/>
        <v>1195.0340408490188</v>
      </c>
      <c r="E21" s="7">
        <f t="shared" si="2"/>
        <v>10100</v>
      </c>
      <c r="F21" s="12">
        <f t="shared" si="16"/>
        <v>353</v>
      </c>
      <c r="G21" s="18">
        <f t="shared" si="6"/>
        <v>27000</v>
      </c>
      <c r="H21" s="8">
        <f t="shared" si="7"/>
        <v>23000</v>
      </c>
      <c r="I21" s="78"/>
      <c r="J21" s="3">
        <f t="shared" si="8"/>
        <v>2390.0680816980375</v>
      </c>
      <c r="K21" s="7">
        <f t="shared" si="9"/>
        <v>20200</v>
      </c>
      <c r="L21" s="12">
        <f t="shared" si="17"/>
        <v>707</v>
      </c>
      <c r="M21" s="18">
        <f t="shared" si="10"/>
        <v>40500</v>
      </c>
      <c r="N21" s="8">
        <f t="shared" si="11"/>
        <v>34500</v>
      </c>
      <c r="O21" s="78"/>
      <c r="P21" s="3">
        <f t="shared" si="12"/>
        <v>3585.1021225470563</v>
      </c>
      <c r="Q21" s="7">
        <f t="shared" si="4"/>
        <v>30300</v>
      </c>
      <c r="R21" s="12">
        <f t="shared" si="18"/>
        <v>1060</v>
      </c>
      <c r="S21" s="18">
        <f t="shared" si="13"/>
        <v>58000</v>
      </c>
      <c r="T21" s="8">
        <f t="shared" si="14"/>
        <v>46000</v>
      </c>
      <c r="U21" s="78"/>
      <c r="V21" s="3">
        <f t="shared" si="15"/>
        <v>5143.772527032439</v>
      </c>
      <c r="W21" s="7">
        <f t="shared" si="5"/>
        <v>40500</v>
      </c>
      <c r="X21" s="12">
        <f t="shared" si="19"/>
        <v>1417</v>
      </c>
    </row>
    <row r="22" spans="1:24" ht="26.25" customHeight="1" x14ac:dyDescent="0.2">
      <c r="A22" s="18">
        <f t="shared" si="0"/>
        <v>14000</v>
      </c>
      <c r="B22" s="8">
        <v>12000</v>
      </c>
      <c r="C22" s="78"/>
      <c r="D22" s="2">
        <f t="shared" si="1"/>
        <v>1239.0869042851421</v>
      </c>
      <c r="E22" s="7">
        <f t="shared" si="2"/>
        <v>10500</v>
      </c>
      <c r="F22" s="12">
        <f t="shared" si="16"/>
        <v>367</v>
      </c>
      <c r="G22" s="18">
        <f t="shared" si="6"/>
        <v>28000</v>
      </c>
      <c r="H22" s="8">
        <f t="shared" si="7"/>
        <v>24000</v>
      </c>
      <c r="I22" s="78"/>
      <c r="J22" s="3">
        <f t="shared" si="8"/>
        <v>2478.1738085702841</v>
      </c>
      <c r="K22" s="7">
        <f t="shared" si="9"/>
        <v>21100</v>
      </c>
      <c r="L22" s="12">
        <f t="shared" si="17"/>
        <v>738</v>
      </c>
      <c r="M22" s="18">
        <f t="shared" si="10"/>
        <v>42000</v>
      </c>
      <c r="N22" s="8">
        <f t="shared" si="11"/>
        <v>36000</v>
      </c>
      <c r="O22" s="78"/>
      <c r="P22" s="3">
        <f t="shared" si="12"/>
        <v>3717.2607128554268</v>
      </c>
      <c r="Q22" s="7">
        <f t="shared" si="4"/>
        <v>31700</v>
      </c>
      <c r="R22" s="12">
        <f t="shared" si="18"/>
        <v>1109</v>
      </c>
      <c r="S22" s="18">
        <f t="shared" si="13"/>
        <v>60000</v>
      </c>
      <c r="T22" s="8">
        <f t="shared" si="14"/>
        <v>48000</v>
      </c>
      <c r="U22" s="78"/>
      <c r="V22" s="3">
        <f t="shared" si="15"/>
        <v>5319.9839807769322</v>
      </c>
      <c r="W22" s="7">
        <f t="shared" si="5"/>
        <v>42200</v>
      </c>
      <c r="X22" s="12">
        <f t="shared" si="19"/>
        <v>1477</v>
      </c>
    </row>
    <row r="23" spans="1:24" ht="26.25" customHeight="1" x14ac:dyDescent="0.2">
      <c r="A23" s="18">
        <f t="shared" si="0"/>
        <v>14500</v>
      </c>
      <c r="B23" s="8">
        <v>12500</v>
      </c>
      <c r="C23" s="78"/>
      <c r="D23" s="2">
        <f t="shared" si="1"/>
        <v>1283.1397677212653</v>
      </c>
      <c r="E23" s="7">
        <f t="shared" si="2"/>
        <v>11000</v>
      </c>
      <c r="F23" s="12">
        <f t="shared" si="16"/>
        <v>385</v>
      </c>
      <c r="G23" s="18">
        <f t="shared" si="6"/>
        <v>29000</v>
      </c>
      <c r="H23" s="8">
        <f t="shared" si="7"/>
        <v>25000</v>
      </c>
      <c r="I23" s="78"/>
      <c r="J23" s="3">
        <f t="shared" si="8"/>
        <v>2566.2795354425307</v>
      </c>
      <c r="K23" s="7">
        <f t="shared" si="9"/>
        <v>22000</v>
      </c>
      <c r="L23" s="12">
        <f t="shared" si="17"/>
        <v>770</v>
      </c>
      <c r="M23" s="18">
        <f t="shared" si="10"/>
        <v>43500</v>
      </c>
      <c r="N23" s="8">
        <f t="shared" si="11"/>
        <v>37500</v>
      </c>
      <c r="O23" s="78"/>
      <c r="P23" s="3">
        <f t="shared" si="12"/>
        <v>3849.4193031637965</v>
      </c>
      <c r="Q23" s="7">
        <f t="shared" si="4"/>
        <v>33000</v>
      </c>
      <c r="R23" s="12">
        <f t="shared" si="18"/>
        <v>1155</v>
      </c>
      <c r="S23" s="18">
        <f t="shared" si="13"/>
        <v>62000</v>
      </c>
      <c r="T23" s="8">
        <f t="shared" si="14"/>
        <v>50000</v>
      </c>
      <c r="U23" s="78"/>
      <c r="V23" s="3">
        <f t="shared" si="15"/>
        <v>5496.1954345214253</v>
      </c>
      <c r="W23" s="7">
        <f t="shared" si="5"/>
        <v>44000</v>
      </c>
      <c r="X23" s="12">
        <f t="shared" si="19"/>
        <v>1540</v>
      </c>
    </row>
    <row r="24" spans="1:24" ht="26.25" customHeight="1" x14ac:dyDescent="0.2">
      <c r="A24" s="18">
        <f t="shared" si="0"/>
        <v>15000</v>
      </c>
      <c r="B24" s="8">
        <v>13000</v>
      </c>
      <c r="C24" s="78"/>
      <c r="D24" s="2">
        <f t="shared" si="1"/>
        <v>1327.1926311573889</v>
      </c>
      <c r="E24" s="7">
        <f t="shared" si="2"/>
        <v>11400</v>
      </c>
      <c r="F24" s="12">
        <f t="shared" si="16"/>
        <v>399</v>
      </c>
      <c r="G24" s="18">
        <f t="shared" si="6"/>
        <v>30000</v>
      </c>
      <c r="H24" s="8">
        <f t="shared" si="7"/>
        <v>26000</v>
      </c>
      <c r="I24" s="78"/>
      <c r="J24" s="3">
        <f t="shared" si="8"/>
        <v>2654.3852623147777</v>
      </c>
      <c r="K24" s="7">
        <f t="shared" si="9"/>
        <v>22900</v>
      </c>
      <c r="L24" s="12">
        <f t="shared" si="17"/>
        <v>801</v>
      </c>
      <c r="M24" s="18">
        <f t="shared" si="10"/>
        <v>45000</v>
      </c>
      <c r="N24" s="8">
        <f t="shared" si="11"/>
        <v>39000</v>
      </c>
      <c r="O24" s="78"/>
      <c r="P24" s="3">
        <f t="shared" si="12"/>
        <v>3981.577893472167</v>
      </c>
      <c r="Q24" s="7">
        <f t="shared" si="4"/>
        <v>34300</v>
      </c>
      <c r="R24" s="12">
        <f t="shared" si="18"/>
        <v>1200</v>
      </c>
      <c r="S24" s="18">
        <f t="shared" si="13"/>
        <v>64000</v>
      </c>
      <c r="T24" s="8">
        <f t="shared" si="14"/>
        <v>52000</v>
      </c>
      <c r="U24" s="78"/>
      <c r="V24" s="3">
        <f t="shared" si="15"/>
        <v>5672.4068882659194</v>
      </c>
      <c r="W24" s="7">
        <f t="shared" si="5"/>
        <v>45800</v>
      </c>
      <c r="X24" s="12">
        <f t="shared" si="19"/>
        <v>1603</v>
      </c>
    </row>
    <row r="25" spans="1:24" ht="26.25" customHeight="1" x14ac:dyDescent="0.2">
      <c r="A25" s="18">
        <f t="shared" si="0"/>
        <v>15500</v>
      </c>
      <c r="B25" s="8">
        <v>13500</v>
      </c>
      <c r="C25" s="78"/>
      <c r="D25" s="2">
        <f t="shared" si="1"/>
        <v>1371.2454945935121</v>
      </c>
      <c r="E25" s="7">
        <f t="shared" si="2"/>
        <v>11800</v>
      </c>
      <c r="F25" s="12">
        <f t="shared" si="16"/>
        <v>413</v>
      </c>
      <c r="G25" s="18">
        <f t="shared" si="6"/>
        <v>31000</v>
      </c>
      <c r="H25" s="8">
        <f t="shared" si="7"/>
        <v>27000</v>
      </c>
      <c r="I25" s="78"/>
      <c r="J25" s="3">
        <f t="shared" si="8"/>
        <v>2742.4909891870243</v>
      </c>
      <c r="K25" s="7">
        <f t="shared" si="9"/>
        <v>23700</v>
      </c>
      <c r="L25" s="12">
        <f t="shared" si="17"/>
        <v>829</v>
      </c>
      <c r="M25" s="18">
        <f t="shared" si="10"/>
        <v>46500</v>
      </c>
      <c r="N25" s="8">
        <f t="shared" si="11"/>
        <v>40500</v>
      </c>
      <c r="O25" s="78"/>
      <c r="P25" s="3">
        <f t="shared" si="12"/>
        <v>4113.7364837805362</v>
      </c>
      <c r="Q25" s="7">
        <f t="shared" si="4"/>
        <v>35600</v>
      </c>
      <c r="R25" s="12">
        <f t="shared" si="18"/>
        <v>1246</v>
      </c>
      <c r="S25" s="18">
        <f t="shared" si="13"/>
        <v>66000</v>
      </c>
      <c r="T25" s="8">
        <f t="shared" si="14"/>
        <v>54000</v>
      </c>
      <c r="U25" s="78"/>
      <c r="V25" s="3">
        <f t="shared" si="15"/>
        <v>5848.6183420104126</v>
      </c>
      <c r="W25" s="7">
        <f t="shared" si="5"/>
        <v>47500</v>
      </c>
      <c r="X25" s="12">
        <f t="shared" si="19"/>
        <v>1662</v>
      </c>
    </row>
    <row r="26" spans="1:24" ht="26.25" customHeight="1" x14ac:dyDescent="0.2">
      <c r="A26" s="18">
        <f t="shared" si="0"/>
        <v>16000</v>
      </c>
      <c r="B26" s="8">
        <v>14000</v>
      </c>
      <c r="C26" s="78"/>
      <c r="D26" s="2">
        <f t="shared" si="1"/>
        <v>1415.2983580296354</v>
      </c>
      <c r="E26" s="7">
        <f t="shared" si="2"/>
        <v>12300</v>
      </c>
      <c r="F26" s="12">
        <f t="shared" si="16"/>
        <v>430</v>
      </c>
      <c r="G26" s="18">
        <f t="shared" si="6"/>
        <v>32000</v>
      </c>
      <c r="H26" s="8">
        <f t="shared" si="7"/>
        <v>28000</v>
      </c>
      <c r="I26" s="78"/>
      <c r="J26" s="3">
        <f t="shared" si="8"/>
        <v>2830.5967160592709</v>
      </c>
      <c r="K26" s="7">
        <f t="shared" si="9"/>
        <v>24600</v>
      </c>
      <c r="L26" s="12">
        <f t="shared" si="17"/>
        <v>861</v>
      </c>
      <c r="M26" s="18">
        <f t="shared" si="10"/>
        <v>48000</v>
      </c>
      <c r="N26" s="8">
        <f t="shared" si="11"/>
        <v>42000</v>
      </c>
      <c r="O26" s="78"/>
      <c r="P26" s="3">
        <f t="shared" si="12"/>
        <v>4245.8950740889068</v>
      </c>
      <c r="Q26" s="7">
        <f t="shared" si="4"/>
        <v>37000</v>
      </c>
      <c r="R26" s="12">
        <f t="shared" si="18"/>
        <v>1295</v>
      </c>
      <c r="S26" s="18">
        <f t="shared" si="13"/>
        <v>68000</v>
      </c>
      <c r="T26" s="8">
        <f t="shared" si="14"/>
        <v>56000</v>
      </c>
      <c r="U26" s="78"/>
      <c r="V26" s="3">
        <f t="shared" si="15"/>
        <v>6024.8297957549057</v>
      </c>
      <c r="W26" s="7">
        <f t="shared" si="5"/>
        <v>49300</v>
      </c>
      <c r="X26" s="12">
        <f t="shared" si="19"/>
        <v>1725</v>
      </c>
    </row>
    <row r="27" spans="1:24" ht="26.25" customHeight="1" x14ac:dyDescent="0.2">
      <c r="A27" s="18">
        <f t="shared" si="0"/>
        <v>16500</v>
      </c>
      <c r="B27" s="8">
        <v>14500</v>
      </c>
      <c r="C27" s="78"/>
      <c r="D27" s="2">
        <f t="shared" si="1"/>
        <v>1459.3512214657587</v>
      </c>
      <c r="E27" s="7">
        <f t="shared" si="2"/>
        <v>12700</v>
      </c>
      <c r="F27" s="12">
        <f t="shared" si="16"/>
        <v>444</v>
      </c>
      <c r="G27" s="18">
        <f t="shared" si="6"/>
        <v>33000</v>
      </c>
      <c r="H27" s="8">
        <f t="shared" si="7"/>
        <v>29000</v>
      </c>
      <c r="I27" s="78"/>
      <c r="J27" s="3">
        <f t="shared" si="8"/>
        <v>2918.7024429315175</v>
      </c>
      <c r="K27" s="7">
        <f t="shared" si="9"/>
        <v>25500</v>
      </c>
      <c r="L27" s="12">
        <f t="shared" si="17"/>
        <v>892</v>
      </c>
      <c r="M27" s="18">
        <f t="shared" si="10"/>
        <v>49500</v>
      </c>
      <c r="N27" s="8">
        <f t="shared" si="11"/>
        <v>43500</v>
      </c>
      <c r="O27" s="78"/>
      <c r="P27" s="3">
        <f t="shared" si="12"/>
        <v>4378.0536643972764</v>
      </c>
      <c r="Q27" s="7">
        <f t="shared" si="4"/>
        <v>38300</v>
      </c>
      <c r="R27" s="12">
        <f t="shared" si="18"/>
        <v>1340</v>
      </c>
      <c r="S27" s="18">
        <f t="shared" si="13"/>
        <v>70000</v>
      </c>
      <c r="T27" s="8">
        <f t="shared" si="14"/>
        <v>58000</v>
      </c>
      <c r="U27" s="78"/>
      <c r="V27" s="3">
        <f t="shared" si="15"/>
        <v>6201.0412494993989</v>
      </c>
      <c r="W27" s="7">
        <f t="shared" si="5"/>
        <v>51100</v>
      </c>
      <c r="X27" s="12">
        <f t="shared" si="19"/>
        <v>1788</v>
      </c>
    </row>
    <row r="28" spans="1:24" ht="26.25" customHeight="1" thickBot="1" x14ac:dyDescent="0.25">
      <c r="A28" s="19">
        <f t="shared" si="0"/>
        <v>17000</v>
      </c>
      <c r="B28" s="8">
        <v>15000</v>
      </c>
      <c r="C28" s="78"/>
      <c r="D28" s="2">
        <f t="shared" si="1"/>
        <v>1503.4040849018822</v>
      </c>
      <c r="E28" s="7">
        <f t="shared" si="2"/>
        <v>13200</v>
      </c>
      <c r="F28" s="13">
        <f t="shared" si="16"/>
        <v>462</v>
      </c>
      <c r="G28" s="19">
        <f t="shared" si="6"/>
        <v>34000</v>
      </c>
      <c r="H28" s="8">
        <f t="shared" si="7"/>
        <v>30000</v>
      </c>
      <c r="I28" s="78"/>
      <c r="J28" s="3">
        <f t="shared" si="8"/>
        <v>3006.8081698037645</v>
      </c>
      <c r="K28" s="7">
        <f t="shared" si="9"/>
        <v>26400</v>
      </c>
      <c r="L28" s="13">
        <f t="shared" si="17"/>
        <v>924</v>
      </c>
      <c r="M28" s="19">
        <f t="shared" si="10"/>
        <v>51000</v>
      </c>
      <c r="N28" s="8">
        <f t="shared" si="11"/>
        <v>45000</v>
      </c>
      <c r="O28" s="78"/>
      <c r="P28" s="3">
        <f t="shared" si="12"/>
        <v>4510.212254705646</v>
      </c>
      <c r="Q28" s="7">
        <f t="shared" si="4"/>
        <v>39600</v>
      </c>
      <c r="R28" s="13">
        <f t="shared" si="18"/>
        <v>1386</v>
      </c>
      <c r="S28" s="19">
        <f t="shared" si="13"/>
        <v>72000</v>
      </c>
      <c r="T28" s="8">
        <f t="shared" si="14"/>
        <v>60000</v>
      </c>
      <c r="U28" s="78"/>
      <c r="V28" s="3">
        <f t="shared" si="15"/>
        <v>6377.2527032438929</v>
      </c>
      <c r="W28" s="7">
        <f t="shared" si="5"/>
        <v>52800</v>
      </c>
      <c r="X28" s="13">
        <f t="shared" si="19"/>
        <v>1848</v>
      </c>
    </row>
  </sheetData>
  <mergeCells count="30">
    <mergeCell ref="U5:U28"/>
    <mergeCell ref="A1:B1"/>
    <mergeCell ref="C1:E1"/>
    <mergeCell ref="S2:X2"/>
    <mergeCell ref="S3:S4"/>
    <mergeCell ref="T3:T4"/>
    <mergeCell ref="U3:U4"/>
    <mergeCell ref="V3:V4"/>
    <mergeCell ref="W3:X3"/>
    <mergeCell ref="K3:L3"/>
    <mergeCell ref="I5:I28"/>
    <mergeCell ref="A2:F2"/>
    <mergeCell ref="G2:L2"/>
    <mergeCell ref="M2:R2"/>
    <mergeCell ref="M3:M4"/>
    <mergeCell ref="N3:N4"/>
    <mergeCell ref="O3:O4"/>
    <mergeCell ref="P3:P4"/>
    <mergeCell ref="Q3:R3"/>
    <mergeCell ref="O5:O28"/>
    <mergeCell ref="E3:F3"/>
    <mergeCell ref="G3:G4"/>
    <mergeCell ref="H3:H4"/>
    <mergeCell ref="I3:I4"/>
    <mergeCell ref="J3:J4"/>
    <mergeCell ref="C5:C28"/>
    <mergeCell ref="B3:B4"/>
    <mergeCell ref="C3:C4"/>
    <mergeCell ref="A3:A4"/>
    <mergeCell ref="D3:D4"/>
  </mergeCells>
  <phoneticPr fontId="1"/>
  <pageMargins left="0.25" right="0.25" top="0.75" bottom="0.75" header="0.3" footer="0.3"/>
  <pageSetup paperSize="9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B55"/>
  <sheetViews>
    <sheetView showGridLines="0" zoomScale="90" zoomScaleNormal="90" zoomScaleSheetLayoutView="87" workbookViewId="0">
      <selection activeCell="Y5" activeCellId="4" sqref="A16 D5:D28 K5:K28 R5:R28 Y5:Y28"/>
    </sheetView>
  </sheetViews>
  <sheetFormatPr defaultColWidth="9" defaultRowHeight="13.2" x14ac:dyDescent="0.2"/>
  <cols>
    <col min="1" max="7" width="7.88671875" style="5" customWidth="1"/>
    <col min="8" max="8" width="9" style="4"/>
    <col min="9" max="9" width="7.88671875" style="5" customWidth="1"/>
    <col min="10" max="15" width="9" style="4"/>
    <col min="16" max="16" width="7.88671875" style="5" customWidth="1"/>
    <col min="17" max="22" width="9" style="4"/>
    <col min="23" max="23" width="7.88671875" style="5" customWidth="1"/>
    <col min="24" max="16384" width="9" style="4"/>
  </cols>
  <sheetData>
    <row r="1" spans="1:28" ht="43.2" customHeight="1" thickBot="1" x14ac:dyDescent="0.25">
      <c r="A1" s="58" t="s">
        <v>15</v>
      </c>
      <c r="B1" s="58"/>
      <c r="C1" s="58"/>
      <c r="D1" s="59">
        <v>2000</v>
      </c>
      <c r="E1" s="59"/>
      <c r="F1" s="59"/>
      <c r="G1" s="23" t="s">
        <v>20</v>
      </c>
      <c r="I1" s="4"/>
      <c r="P1" s="4"/>
      <c r="W1" s="4"/>
    </row>
    <row r="2" spans="1:28" s="1" customFormat="1" ht="24.75" customHeight="1" thickBot="1" x14ac:dyDescent="0.25">
      <c r="A2" s="69" t="s">
        <v>6</v>
      </c>
      <c r="B2" s="69"/>
      <c r="C2" s="69"/>
      <c r="D2" s="69"/>
      <c r="E2" s="69"/>
      <c r="F2" s="69"/>
      <c r="G2" s="69"/>
      <c r="H2" s="68" t="s">
        <v>12</v>
      </c>
      <c r="I2" s="68"/>
      <c r="J2" s="68"/>
      <c r="K2" s="68"/>
      <c r="L2" s="68"/>
      <c r="M2" s="68"/>
      <c r="N2" s="68"/>
      <c r="O2" s="68" t="s">
        <v>13</v>
      </c>
      <c r="P2" s="68"/>
      <c r="Q2" s="68"/>
      <c r="R2" s="68"/>
      <c r="S2" s="68"/>
      <c r="T2" s="68"/>
      <c r="U2" s="68"/>
      <c r="V2" s="68" t="s">
        <v>14</v>
      </c>
      <c r="W2" s="68"/>
      <c r="X2" s="68"/>
      <c r="Y2" s="68"/>
      <c r="Z2" s="68"/>
      <c r="AA2" s="68"/>
      <c r="AB2" s="68"/>
    </row>
    <row r="3" spans="1:28" s="1" customFormat="1" ht="27" customHeight="1" thickBot="1" x14ac:dyDescent="0.25">
      <c r="A3" s="62" t="s">
        <v>4</v>
      </c>
      <c r="B3" s="71" t="s">
        <v>17</v>
      </c>
      <c r="C3" s="70" t="s">
        <v>0</v>
      </c>
      <c r="D3" s="61" t="s">
        <v>1</v>
      </c>
      <c r="E3" s="22" t="s">
        <v>18</v>
      </c>
      <c r="F3" s="65" t="s">
        <v>3</v>
      </c>
      <c r="G3" s="66"/>
      <c r="H3" s="67" t="s">
        <v>4</v>
      </c>
      <c r="I3" s="71" t="s">
        <v>17</v>
      </c>
      <c r="J3" s="70" t="s">
        <v>0</v>
      </c>
      <c r="K3" s="61" t="s">
        <v>1</v>
      </c>
      <c r="L3" s="73" t="s">
        <v>18</v>
      </c>
      <c r="M3" s="65" t="s">
        <v>3</v>
      </c>
      <c r="N3" s="66"/>
      <c r="O3" s="67" t="s">
        <v>4</v>
      </c>
      <c r="P3" s="74" t="s">
        <v>17</v>
      </c>
      <c r="Q3" s="70" t="s">
        <v>0</v>
      </c>
      <c r="R3" s="61" t="s">
        <v>1</v>
      </c>
      <c r="S3" s="73" t="s">
        <v>18</v>
      </c>
      <c r="T3" s="65" t="s">
        <v>3</v>
      </c>
      <c r="U3" s="66"/>
      <c r="V3" s="67" t="s">
        <v>4</v>
      </c>
      <c r="W3" s="74" t="s">
        <v>17</v>
      </c>
      <c r="X3" s="60" t="s">
        <v>0</v>
      </c>
      <c r="Y3" s="61" t="s">
        <v>1</v>
      </c>
      <c r="Z3" s="73" t="s">
        <v>18</v>
      </c>
      <c r="AA3" s="65" t="s">
        <v>3</v>
      </c>
      <c r="AB3" s="66"/>
    </row>
    <row r="4" spans="1:28" s="1" customFormat="1" ht="26.4" x14ac:dyDescent="0.2">
      <c r="A4" s="63"/>
      <c r="B4" s="72"/>
      <c r="C4" s="47"/>
      <c r="D4" s="47"/>
      <c r="E4" s="6"/>
      <c r="F4" s="9" t="s">
        <v>10</v>
      </c>
      <c r="G4" s="10" t="s">
        <v>11</v>
      </c>
      <c r="H4" s="63"/>
      <c r="I4" s="72"/>
      <c r="J4" s="47"/>
      <c r="K4" s="47"/>
      <c r="L4" s="42"/>
      <c r="M4" s="9" t="s">
        <v>10</v>
      </c>
      <c r="N4" s="10" t="s">
        <v>11</v>
      </c>
      <c r="O4" s="63"/>
      <c r="P4" s="75"/>
      <c r="Q4" s="47"/>
      <c r="R4" s="47"/>
      <c r="S4" s="42"/>
      <c r="T4" s="9" t="s">
        <v>10</v>
      </c>
      <c r="U4" s="10" t="s">
        <v>11</v>
      </c>
      <c r="V4" s="63"/>
      <c r="W4" s="75"/>
      <c r="X4" s="54"/>
      <c r="Y4" s="47"/>
      <c r="Z4" s="42"/>
      <c r="AA4" s="9" t="s">
        <v>10</v>
      </c>
      <c r="AB4" s="10" t="s">
        <v>11</v>
      </c>
    </row>
    <row r="5" spans="1:28" ht="26.25" customHeight="1" x14ac:dyDescent="0.2">
      <c r="A5" s="18">
        <f>C5+$D$5+G5</f>
        <v>5500</v>
      </c>
      <c r="B5" s="20">
        <f>C5+$D$5</f>
        <v>5500</v>
      </c>
      <c r="C5" s="3">
        <v>3500</v>
      </c>
      <c r="D5" s="77">
        <f>D1</f>
        <v>2000</v>
      </c>
      <c r="E5" s="3">
        <f>B5/110*10</f>
        <v>500</v>
      </c>
      <c r="F5" s="7">
        <f>ROUNDDOWN(C5/110*100,-2)</f>
        <v>3100</v>
      </c>
      <c r="G5" s="12">
        <v>0</v>
      </c>
      <c r="H5" s="18">
        <f>J5+$K$5+N5</f>
        <v>11000</v>
      </c>
      <c r="I5" s="20">
        <f>J5+$K$5</f>
        <v>11000</v>
      </c>
      <c r="J5" s="3">
        <f>C5*2</f>
        <v>7000</v>
      </c>
      <c r="K5" s="77">
        <f>D5*2</f>
        <v>4000</v>
      </c>
      <c r="L5" s="3">
        <f>I5/110*10</f>
        <v>1000</v>
      </c>
      <c r="M5" s="7">
        <f>ROUNDDOWN(J5/110*100,-2)</f>
        <v>6300</v>
      </c>
      <c r="N5" s="12">
        <v>0</v>
      </c>
      <c r="O5" s="18">
        <f>P5+U5</f>
        <v>16500</v>
      </c>
      <c r="P5" s="21">
        <f>Q5+$R$5</f>
        <v>16500</v>
      </c>
      <c r="Q5" s="3">
        <f>C5*3</f>
        <v>10500</v>
      </c>
      <c r="R5" s="77">
        <f>D5*3</f>
        <v>6000</v>
      </c>
      <c r="S5" s="3">
        <f>P5/110*10</f>
        <v>1500</v>
      </c>
      <c r="T5" s="7">
        <f>ROUNDDOWN(Q5/110*100,-2)</f>
        <v>9500</v>
      </c>
      <c r="U5" s="12">
        <v>0</v>
      </c>
      <c r="V5" s="18">
        <f>W5+AB5</f>
        <v>26000</v>
      </c>
      <c r="W5" s="21">
        <f>X5+$Y$5</f>
        <v>26000</v>
      </c>
      <c r="X5" s="8">
        <f>C5*4</f>
        <v>14000</v>
      </c>
      <c r="Y5" s="77">
        <f>K5*3</f>
        <v>12000</v>
      </c>
      <c r="Z5" s="3">
        <f>W5/110*10</f>
        <v>2363.636363636364</v>
      </c>
      <c r="AA5" s="7">
        <f>ROUNDDOWN(X5/110*100,-2)</f>
        <v>12700</v>
      </c>
      <c r="AB5" s="12">
        <v>0</v>
      </c>
    </row>
    <row r="6" spans="1:28" ht="26.25" customHeight="1" x14ac:dyDescent="0.2">
      <c r="A6" s="18">
        <f t="shared" ref="A6:A28" si="0">C6+$D$5+G6</f>
        <v>6000</v>
      </c>
      <c r="B6" s="20">
        <f t="shared" ref="B6:B28" si="1">C6+$D$5</f>
        <v>6000</v>
      </c>
      <c r="C6" s="3">
        <v>4000</v>
      </c>
      <c r="D6" s="78"/>
      <c r="E6" s="3">
        <f t="shared" ref="E6:E28" si="2">B6/110*10</f>
        <v>545.4545454545455</v>
      </c>
      <c r="F6" s="7">
        <f t="shared" ref="F6:F28" si="3">ROUNDDOWN(C6/110*100,-2)</f>
        <v>3600</v>
      </c>
      <c r="G6" s="12">
        <v>0</v>
      </c>
      <c r="H6" s="18">
        <f t="shared" ref="H6:H28" si="4">J6+$K$5+N6</f>
        <v>12000</v>
      </c>
      <c r="I6" s="20">
        <f t="shared" ref="I6:I28" si="5">J6+$K$5</f>
        <v>12000</v>
      </c>
      <c r="J6" s="3">
        <f t="shared" ref="J6:J28" si="6">C6*2</f>
        <v>8000</v>
      </c>
      <c r="K6" s="78"/>
      <c r="L6" s="3">
        <f t="shared" ref="L6:L28" si="7">I6/110*10</f>
        <v>1090.909090909091</v>
      </c>
      <c r="M6" s="7">
        <f t="shared" ref="M6:M28" si="8">ROUNDDOWN(J6/110*100,-2)</f>
        <v>7200</v>
      </c>
      <c r="N6" s="12">
        <v>0</v>
      </c>
      <c r="O6" s="18">
        <f t="shared" ref="O6:O28" si="9">P6+U6</f>
        <v>18000</v>
      </c>
      <c r="P6" s="21">
        <f t="shared" ref="P6:P28" si="10">Q6+$R$5</f>
        <v>18000</v>
      </c>
      <c r="Q6" s="3">
        <f t="shared" ref="Q6:Q28" si="11">C6*3</f>
        <v>12000</v>
      </c>
      <c r="R6" s="78"/>
      <c r="S6" s="3">
        <f t="shared" ref="S6:S28" si="12">P6/110*10</f>
        <v>1636.3636363636363</v>
      </c>
      <c r="T6" s="7">
        <f t="shared" ref="T6:T28" si="13">ROUNDDOWN(Q6/110*100,-2)</f>
        <v>10900</v>
      </c>
      <c r="U6" s="12">
        <v>0</v>
      </c>
      <c r="V6" s="18">
        <f t="shared" ref="V6:V28" si="14">W6+AB6</f>
        <v>28000</v>
      </c>
      <c r="W6" s="21">
        <f t="shared" ref="W6:W28" si="15">X6+$Y$5</f>
        <v>28000</v>
      </c>
      <c r="X6" s="8">
        <f t="shared" ref="X6:X28" si="16">C6*4</f>
        <v>16000</v>
      </c>
      <c r="Y6" s="78"/>
      <c r="Z6" s="3">
        <f t="shared" ref="Z6:Z28" si="17">W6/110*10</f>
        <v>2545.4545454545455</v>
      </c>
      <c r="AA6" s="7">
        <f t="shared" ref="AA6:AA28" si="18">ROUNDDOWN(X6/110*100,-2)</f>
        <v>14500</v>
      </c>
      <c r="AB6" s="12">
        <v>0</v>
      </c>
    </row>
    <row r="7" spans="1:28" ht="26.25" customHeight="1" x14ac:dyDescent="0.2">
      <c r="A7" s="18">
        <f t="shared" si="0"/>
        <v>6500</v>
      </c>
      <c r="B7" s="20">
        <f t="shared" si="1"/>
        <v>6500</v>
      </c>
      <c r="C7" s="25">
        <v>4500</v>
      </c>
      <c r="D7" s="78"/>
      <c r="E7" s="3">
        <f t="shared" si="2"/>
        <v>590.90909090909099</v>
      </c>
      <c r="F7" s="7">
        <f t="shared" si="3"/>
        <v>4000</v>
      </c>
      <c r="G7" s="12">
        <v>0</v>
      </c>
      <c r="H7" s="18">
        <f t="shared" si="4"/>
        <v>13000</v>
      </c>
      <c r="I7" s="20">
        <f t="shared" si="5"/>
        <v>13000</v>
      </c>
      <c r="J7" s="3">
        <f t="shared" si="6"/>
        <v>9000</v>
      </c>
      <c r="K7" s="78"/>
      <c r="L7" s="3">
        <f t="shared" si="7"/>
        <v>1181.818181818182</v>
      </c>
      <c r="M7" s="7">
        <f t="shared" si="8"/>
        <v>8100</v>
      </c>
      <c r="N7" s="12">
        <v>0</v>
      </c>
      <c r="O7" s="18">
        <f t="shared" si="9"/>
        <v>19500</v>
      </c>
      <c r="P7" s="21">
        <f t="shared" si="10"/>
        <v>19500</v>
      </c>
      <c r="Q7" s="3">
        <f t="shared" si="11"/>
        <v>13500</v>
      </c>
      <c r="R7" s="78"/>
      <c r="S7" s="3">
        <f t="shared" si="12"/>
        <v>1772.7272727272727</v>
      </c>
      <c r="T7" s="7">
        <f t="shared" si="13"/>
        <v>12200</v>
      </c>
      <c r="U7" s="12">
        <v>0</v>
      </c>
      <c r="V7" s="18">
        <f t="shared" si="14"/>
        <v>30000</v>
      </c>
      <c r="W7" s="21">
        <f t="shared" si="15"/>
        <v>30000</v>
      </c>
      <c r="X7" s="8">
        <f t="shared" si="16"/>
        <v>18000</v>
      </c>
      <c r="Y7" s="78"/>
      <c r="Z7" s="3">
        <f t="shared" si="17"/>
        <v>2727.2727272727275</v>
      </c>
      <c r="AA7" s="7">
        <f t="shared" si="18"/>
        <v>16300</v>
      </c>
      <c r="AB7" s="12">
        <v>0</v>
      </c>
    </row>
    <row r="8" spans="1:28" ht="26.25" customHeight="1" x14ac:dyDescent="0.2">
      <c r="A8" s="18">
        <f t="shared" si="0"/>
        <v>7000</v>
      </c>
      <c r="B8" s="20">
        <f t="shared" si="1"/>
        <v>7000</v>
      </c>
      <c r="C8" s="25">
        <v>5000</v>
      </c>
      <c r="D8" s="78"/>
      <c r="E8" s="3">
        <f t="shared" si="2"/>
        <v>636.36363636363637</v>
      </c>
      <c r="F8" s="7">
        <f t="shared" si="3"/>
        <v>4500</v>
      </c>
      <c r="G8" s="12">
        <v>0</v>
      </c>
      <c r="H8" s="18">
        <f t="shared" si="4"/>
        <v>14000</v>
      </c>
      <c r="I8" s="20">
        <f t="shared" si="5"/>
        <v>14000</v>
      </c>
      <c r="J8" s="3">
        <f t="shared" si="6"/>
        <v>10000</v>
      </c>
      <c r="K8" s="78"/>
      <c r="L8" s="3">
        <f t="shared" si="7"/>
        <v>1272.7272727272727</v>
      </c>
      <c r="M8" s="7">
        <f t="shared" si="8"/>
        <v>9000</v>
      </c>
      <c r="N8" s="12">
        <v>0</v>
      </c>
      <c r="O8" s="18">
        <f t="shared" si="9"/>
        <v>21000</v>
      </c>
      <c r="P8" s="21">
        <f t="shared" si="10"/>
        <v>21000</v>
      </c>
      <c r="Q8" s="3">
        <f t="shared" si="11"/>
        <v>15000</v>
      </c>
      <c r="R8" s="78"/>
      <c r="S8" s="3">
        <f t="shared" si="12"/>
        <v>1909.090909090909</v>
      </c>
      <c r="T8" s="7">
        <f t="shared" si="13"/>
        <v>13600</v>
      </c>
      <c r="U8" s="12">
        <v>0</v>
      </c>
      <c r="V8" s="18">
        <f t="shared" si="14"/>
        <v>32000</v>
      </c>
      <c r="W8" s="21">
        <f t="shared" si="15"/>
        <v>32000</v>
      </c>
      <c r="X8" s="8">
        <f t="shared" si="16"/>
        <v>20000</v>
      </c>
      <c r="Y8" s="78"/>
      <c r="Z8" s="3">
        <f t="shared" si="17"/>
        <v>2909.0909090909095</v>
      </c>
      <c r="AA8" s="7">
        <f t="shared" si="18"/>
        <v>18100</v>
      </c>
      <c r="AB8" s="12">
        <v>0</v>
      </c>
    </row>
    <row r="9" spans="1:28" ht="26.25" customHeight="1" x14ac:dyDescent="0.2">
      <c r="A9" s="18">
        <f t="shared" si="0"/>
        <v>7500</v>
      </c>
      <c r="B9" s="20">
        <f t="shared" si="1"/>
        <v>7500</v>
      </c>
      <c r="C9" s="25">
        <v>5500</v>
      </c>
      <c r="D9" s="78"/>
      <c r="E9" s="3">
        <f t="shared" si="2"/>
        <v>681.81818181818187</v>
      </c>
      <c r="F9" s="7">
        <f t="shared" si="3"/>
        <v>5000</v>
      </c>
      <c r="G9" s="12">
        <v>0</v>
      </c>
      <c r="H9" s="18">
        <f t="shared" si="4"/>
        <v>15000</v>
      </c>
      <c r="I9" s="20">
        <f t="shared" si="5"/>
        <v>15000</v>
      </c>
      <c r="J9" s="3">
        <f t="shared" si="6"/>
        <v>11000</v>
      </c>
      <c r="K9" s="78"/>
      <c r="L9" s="3">
        <f t="shared" si="7"/>
        <v>1363.6363636363637</v>
      </c>
      <c r="M9" s="7">
        <f t="shared" si="8"/>
        <v>10000</v>
      </c>
      <c r="N9" s="12">
        <v>0</v>
      </c>
      <c r="O9" s="18">
        <f t="shared" si="9"/>
        <v>22500</v>
      </c>
      <c r="P9" s="21">
        <f t="shared" si="10"/>
        <v>22500</v>
      </c>
      <c r="Q9" s="3">
        <f t="shared" si="11"/>
        <v>16500</v>
      </c>
      <c r="R9" s="78"/>
      <c r="S9" s="3">
        <f t="shared" si="12"/>
        <v>2045.4545454545453</v>
      </c>
      <c r="T9" s="7">
        <f t="shared" si="13"/>
        <v>15000</v>
      </c>
      <c r="U9" s="12">
        <v>0</v>
      </c>
      <c r="V9" s="18">
        <f t="shared" si="14"/>
        <v>34000</v>
      </c>
      <c r="W9" s="21">
        <f t="shared" si="15"/>
        <v>34000</v>
      </c>
      <c r="X9" s="8">
        <f t="shared" si="16"/>
        <v>22000</v>
      </c>
      <c r="Y9" s="78"/>
      <c r="Z9" s="3">
        <f t="shared" si="17"/>
        <v>3090.9090909090905</v>
      </c>
      <c r="AA9" s="7">
        <f t="shared" si="18"/>
        <v>20000</v>
      </c>
      <c r="AB9" s="12">
        <v>0</v>
      </c>
    </row>
    <row r="10" spans="1:28" ht="26.25" customHeight="1" x14ac:dyDescent="0.2">
      <c r="A10" s="18">
        <f t="shared" si="0"/>
        <v>8000</v>
      </c>
      <c r="B10" s="20">
        <f t="shared" si="1"/>
        <v>8000</v>
      </c>
      <c r="C10" s="25">
        <v>6000</v>
      </c>
      <c r="D10" s="78"/>
      <c r="E10" s="3">
        <f t="shared" si="2"/>
        <v>727.27272727272737</v>
      </c>
      <c r="F10" s="7">
        <f t="shared" si="3"/>
        <v>5400</v>
      </c>
      <c r="G10" s="12">
        <v>0</v>
      </c>
      <c r="H10" s="18">
        <f t="shared" si="4"/>
        <v>16000</v>
      </c>
      <c r="I10" s="20">
        <f t="shared" si="5"/>
        <v>16000</v>
      </c>
      <c r="J10" s="3">
        <f t="shared" si="6"/>
        <v>12000</v>
      </c>
      <c r="K10" s="78"/>
      <c r="L10" s="3">
        <f t="shared" si="7"/>
        <v>1454.5454545454547</v>
      </c>
      <c r="M10" s="7">
        <f t="shared" si="8"/>
        <v>10900</v>
      </c>
      <c r="N10" s="12">
        <v>0</v>
      </c>
      <c r="O10" s="18">
        <f t="shared" si="9"/>
        <v>24000</v>
      </c>
      <c r="P10" s="21">
        <f t="shared" si="10"/>
        <v>24000</v>
      </c>
      <c r="Q10" s="3">
        <f t="shared" si="11"/>
        <v>18000</v>
      </c>
      <c r="R10" s="78"/>
      <c r="S10" s="3">
        <f t="shared" si="12"/>
        <v>2181.818181818182</v>
      </c>
      <c r="T10" s="7">
        <f t="shared" si="13"/>
        <v>16300</v>
      </c>
      <c r="U10" s="12">
        <v>0</v>
      </c>
      <c r="V10" s="18">
        <f t="shared" si="14"/>
        <v>36000</v>
      </c>
      <c r="W10" s="21">
        <f t="shared" si="15"/>
        <v>36000</v>
      </c>
      <c r="X10" s="8">
        <f t="shared" si="16"/>
        <v>24000</v>
      </c>
      <c r="Y10" s="78"/>
      <c r="Z10" s="3">
        <f t="shared" si="17"/>
        <v>3272.7272727272725</v>
      </c>
      <c r="AA10" s="7">
        <f t="shared" si="18"/>
        <v>21800</v>
      </c>
      <c r="AB10" s="12">
        <v>0</v>
      </c>
    </row>
    <row r="11" spans="1:28" ht="26.25" customHeight="1" x14ac:dyDescent="0.2">
      <c r="A11" s="18">
        <f t="shared" si="0"/>
        <v>8500</v>
      </c>
      <c r="B11" s="20">
        <f t="shared" si="1"/>
        <v>8500</v>
      </c>
      <c r="C11" s="25">
        <v>6500</v>
      </c>
      <c r="D11" s="78"/>
      <c r="E11" s="3">
        <f t="shared" si="2"/>
        <v>772.72727272727263</v>
      </c>
      <c r="F11" s="7">
        <f t="shared" si="3"/>
        <v>5900</v>
      </c>
      <c r="G11" s="12">
        <v>0</v>
      </c>
      <c r="H11" s="18">
        <f t="shared" si="4"/>
        <v>17000</v>
      </c>
      <c r="I11" s="20">
        <f t="shared" si="5"/>
        <v>17000</v>
      </c>
      <c r="J11" s="3">
        <f t="shared" si="6"/>
        <v>13000</v>
      </c>
      <c r="K11" s="78"/>
      <c r="L11" s="3">
        <f t="shared" si="7"/>
        <v>1545.4545454545453</v>
      </c>
      <c r="M11" s="7">
        <f t="shared" si="8"/>
        <v>11800</v>
      </c>
      <c r="N11" s="12">
        <v>0</v>
      </c>
      <c r="O11" s="18">
        <f t="shared" si="9"/>
        <v>25500</v>
      </c>
      <c r="P11" s="21">
        <f t="shared" si="10"/>
        <v>25500</v>
      </c>
      <c r="Q11" s="3">
        <f t="shared" si="11"/>
        <v>19500</v>
      </c>
      <c r="R11" s="78"/>
      <c r="S11" s="3">
        <f t="shared" si="12"/>
        <v>2318.181818181818</v>
      </c>
      <c r="T11" s="7">
        <f t="shared" si="13"/>
        <v>17700</v>
      </c>
      <c r="U11" s="12">
        <v>0</v>
      </c>
      <c r="V11" s="18">
        <f t="shared" si="14"/>
        <v>38000</v>
      </c>
      <c r="W11" s="21">
        <f t="shared" si="15"/>
        <v>38000</v>
      </c>
      <c r="X11" s="8">
        <f t="shared" si="16"/>
        <v>26000</v>
      </c>
      <c r="Y11" s="78"/>
      <c r="Z11" s="3">
        <f t="shared" si="17"/>
        <v>3454.5454545454545</v>
      </c>
      <c r="AA11" s="7">
        <f t="shared" si="18"/>
        <v>23600</v>
      </c>
      <c r="AB11" s="12">
        <v>0</v>
      </c>
    </row>
    <row r="12" spans="1:28" ht="26.25" customHeight="1" x14ac:dyDescent="0.2">
      <c r="A12" s="18">
        <f t="shared" si="0"/>
        <v>9220</v>
      </c>
      <c r="B12" s="20">
        <f t="shared" si="1"/>
        <v>9000</v>
      </c>
      <c r="C12" s="25">
        <v>7000</v>
      </c>
      <c r="D12" s="78"/>
      <c r="E12" s="3">
        <f t="shared" si="2"/>
        <v>818.18181818181813</v>
      </c>
      <c r="F12" s="7">
        <f t="shared" si="3"/>
        <v>6300</v>
      </c>
      <c r="G12" s="12">
        <f t="shared" ref="G12:G28" si="19">ROUNDDOWN(F12*0.035,0)</f>
        <v>220</v>
      </c>
      <c r="H12" s="18">
        <f t="shared" si="4"/>
        <v>18444</v>
      </c>
      <c r="I12" s="20">
        <f t="shared" si="5"/>
        <v>18000</v>
      </c>
      <c r="J12" s="3">
        <f t="shared" si="6"/>
        <v>14000</v>
      </c>
      <c r="K12" s="78"/>
      <c r="L12" s="3">
        <f t="shared" si="7"/>
        <v>1636.3636363636363</v>
      </c>
      <c r="M12" s="7">
        <f t="shared" si="8"/>
        <v>12700</v>
      </c>
      <c r="N12" s="12">
        <f t="shared" ref="N12:N28" si="20">ROUNDDOWN(M12*0.035,0)</f>
        <v>444</v>
      </c>
      <c r="O12" s="18">
        <f t="shared" si="9"/>
        <v>27665</v>
      </c>
      <c r="P12" s="21">
        <f t="shared" si="10"/>
        <v>27000</v>
      </c>
      <c r="Q12" s="3">
        <f t="shared" si="11"/>
        <v>21000</v>
      </c>
      <c r="R12" s="78"/>
      <c r="S12" s="3">
        <f t="shared" si="12"/>
        <v>2454.5454545454545</v>
      </c>
      <c r="T12" s="7">
        <f t="shared" si="13"/>
        <v>19000</v>
      </c>
      <c r="U12" s="12">
        <f t="shared" ref="U12:U28" si="21">ROUNDDOWN(T12*0.035,0)</f>
        <v>665</v>
      </c>
      <c r="V12" s="18">
        <f t="shared" si="14"/>
        <v>40889</v>
      </c>
      <c r="W12" s="21">
        <f t="shared" si="15"/>
        <v>40000</v>
      </c>
      <c r="X12" s="8">
        <f t="shared" si="16"/>
        <v>28000</v>
      </c>
      <c r="Y12" s="78"/>
      <c r="Z12" s="3">
        <f t="shared" si="17"/>
        <v>3636.363636363636</v>
      </c>
      <c r="AA12" s="7">
        <f t="shared" si="18"/>
        <v>25400</v>
      </c>
      <c r="AB12" s="12">
        <f t="shared" ref="AB12:AB28" si="22">ROUNDDOWN(AA12*0.035,0)</f>
        <v>889</v>
      </c>
    </row>
    <row r="13" spans="1:28" ht="26.25" customHeight="1" x14ac:dyDescent="0.2">
      <c r="A13" s="18">
        <f t="shared" si="0"/>
        <v>9738</v>
      </c>
      <c r="B13" s="20">
        <f t="shared" si="1"/>
        <v>9500</v>
      </c>
      <c r="C13" s="25">
        <v>7500</v>
      </c>
      <c r="D13" s="78"/>
      <c r="E13" s="3">
        <f t="shared" si="2"/>
        <v>863.63636363636363</v>
      </c>
      <c r="F13" s="7">
        <f t="shared" si="3"/>
        <v>6800</v>
      </c>
      <c r="G13" s="12">
        <f t="shared" si="19"/>
        <v>238</v>
      </c>
      <c r="H13" s="18">
        <f t="shared" si="4"/>
        <v>19476</v>
      </c>
      <c r="I13" s="20">
        <f t="shared" si="5"/>
        <v>19000</v>
      </c>
      <c r="J13" s="3">
        <f t="shared" si="6"/>
        <v>15000</v>
      </c>
      <c r="K13" s="78"/>
      <c r="L13" s="3">
        <f t="shared" si="7"/>
        <v>1727.2727272727273</v>
      </c>
      <c r="M13" s="7">
        <f t="shared" si="8"/>
        <v>13600</v>
      </c>
      <c r="N13" s="12">
        <f t="shared" si="20"/>
        <v>476</v>
      </c>
      <c r="O13" s="18">
        <f t="shared" si="9"/>
        <v>29214</v>
      </c>
      <c r="P13" s="21">
        <f t="shared" si="10"/>
        <v>28500</v>
      </c>
      <c r="Q13" s="3">
        <f t="shared" si="11"/>
        <v>22500</v>
      </c>
      <c r="R13" s="78"/>
      <c r="S13" s="3">
        <f t="shared" si="12"/>
        <v>2590.9090909090905</v>
      </c>
      <c r="T13" s="7">
        <f t="shared" si="13"/>
        <v>20400</v>
      </c>
      <c r="U13" s="12">
        <f t="shared" si="21"/>
        <v>714</v>
      </c>
      <c r="V13" s="18">
        <f t="shared" si="14"/>
        <v>42952</v>
      </c>
      <c r="W13" s="21">
        <f t="shared" si="15"/>
        <v>42000</v>
      </c>
      <c r="X13" s="8">
        <f t="shared" si="16"/>
        <v>30000</v>
      </c>
      <c r="Y13" s="78"/>
      <c r="Z13" s="3">
        <f t="shared" si="17"/>
        <v>3818.181818181818</v>
      </c>
      <c r="AA13" s="7">
        <f t="shared" si="18"/>
        <v>27200</v>
      </c>
      <c r="AB13" s="12">
        <f t="shared" si="22"/>
        <v>952</v>
      </c>
    </row>
    <row r="14" spans="1:28" ht="26.25" customHeight="1" x14ac:dyDescent="0.2">
      <c r="A14" s="18">
        <f t="shared" si="0"/>
        <v>10252</v>
      </c>
      <c r="B14" s="20">
        <f t="shared" si="1"/>
        <v>10000</v>
      </c>
      <c r="C14" s="25">
        <v>8000</v>
      </c>
      <c r="D14" s="78"/>
      <c r="E14" s="3">
        <f t="shared" si="2"/>
        <v>909.09090909090901</v>
      </c>
      <c r="F14" s="7">
        <f t="shared" si="3"/>
        <v>7200</v>
      </c>
      <c r="G14" s="12">
        <f t="shared" si="19"/>
        <v>252</v>
      </c>
      <c r="H14" s="18">
        <f t="shared" si="4"/>
        <v>20507</v>
      </c>
      <c r="I14" s="20">
        <f t="shared" si="5"/>
        <v>20000</v>
      </c>
      <c r="J14" s="3">
        <f t="shared" si="6"/>
        <v>16000</v>
      </c>
      <c r="K14" s="78"/>
      <c r="L14" s="3">
        <f t="shared" si="7"/>
        <v>1818.181818181818</v>
      </c>
      <c r="M14" s="7">
        <f t="shared" si="8"/>
        <v>14500</v>
      </c>
      <c r="N14" s="12">
        <f t="shared" si="20"/>
        <v>507</v>
      </c>
      <c r="O14" s="18">
        <f t="shared" si="9"/>
        <v>30763</v>
      </c>
      <c r="P14" s="21">
        <f t="shared" si="10"/>
        <v>30000</v>
      </c>
      <c r="Q14" s="3">
        <f t="shared" si="11"/>
        <v>24000</v>
      </c>
      <c r="R14" s="78"/>
      <c r="S14" s="3">
        <f t="shared" si="12"/>
        <v>2727.2727272727275</v>
      </c>
      <c r="T14" s="7">
        <f t="shared" si="13"/>
        <v>21800</v>
      </c>
      <c r="U14" s="12">
        <f t="shared" si="21"/>
        <v>763</v>
      </c>
      <c r="V14" s="18">
        <f t="shared" si="14"/>
        <v>45015</v>
      </c>
      <c r="W14" s="21">
        <f t="shared" si="15"/>
        <v>44000</v>
      </c>
      <c r="X14" s="8">
        <f t="shared" si="16"/>
        <v>32000</v>
      </c>
      <c r="Y14" s="78"/>
      <c r="Z14" s="3">
        <f t="shared" si="17"/>
        <v>4000</v>
      </c>
      <c r="AA14" s="7">
        <f t="shared" si="18"/>
        <v>29000</v>
      </c>
      <c r="AB14" s="12">
        <f t="shared" si="22"/>
        <v>1015</v>
      </c>
    </row>
    <row r="15" spans="1:28" ht="26.25" customHeight="1" x14ac:dyDescent="0.2">
      <c r="A15" s="18">
        <f t="shared" si="0"/>
        <v>10769</v>
      </c>
      <c r="B15" s="20">
        <f t="shared" si="1"/>
        <v>10500</v>
      </c>
      <c r="C15" s="25">
        <v>8500</v>
      </c>
      <c r="D15" s="78"/>
      <c r="E15" s="3">
        <f t="shared" si="2"/>
        <v>954.5454545454545</v>
      </c>
      <c r="F15" s="7">
        <f t="shared" si="3"/>
        <v>7700</v>
      </c>
      <c r="G15" s="12">
        <f t="shared" si="19"/>
        <v>269</v>
      </c>
      <c r="H15" s="18">
        <f t="shared" si="4"/>
        <v>21539</v>
      </c>
      <c r="I15" s="20">
        <f t="shared" si="5"/>
        <v>21000</v>
      </c>
      <c r="J15" s="3">
        <f t="shared" si="6"/>
        <v>17000</v>
      </c>
      <c r="K15" s="78"/>
      <c r="L15" s="3">
        <f t="shared" si="7"/>
        <v>1909.090909090909</v>
      </c>
      <c r="M15" s="7">
        <f t="shared" si="8"/>
        <v>15400</v>
      </c>
      <c r="N15" s="12">
        <f t="shared" si="20"/>
        <v>539</v>
      </c>
      <c r="O15" s="18">
        <f t="shared" si="9"/>
        <v>32308</v>
      </c>
      <c r="P15" s="21">
        <f t="shared" si="10"/>
        <v>31500</v>
      </c>
      <c r="Q15" s="3">
        <f t="shared" si="11"/>
        <v>25500</v>
      </c>
      <c r="R15" s="78"/>
      <c r="S15" s="3">
        <f t="shared" si="12"/>
        <v>2863.636363636364</v>
      </c>
      <c r="T15" s="7">
        <f t="shared" si="13"/>
        <v>23100</v>
      </c>
      <c r="U15" s="12">
        <f t="shared" si="21"/>
        <v>808</v>
      </c>
      <c r="V15" s="18">
        <f t="shared" si="14"/>
        <v>47081</v>
      </c>
      <c r="W15" s="21">
        <f t="shared" si="15"/>
        <v>46000</v>
      </c>
      <c r="X15" s="8">
        <f t="shared" si="16"/>
        <v>34000</v>
      </c>
      <c r="Y15" s="78"/>
      <c r="Z15" s="3">
        <f t="shared" si="17"/>
        <v>4181.818181818182</v>
      </c>
      <c r="AA15" s="7">
        <f t="shared" si="18"/>
        <v>30900</v>
      </c>
      <c r="AB15" s="12">
        <f t="shared" si="22"/>
        <v>1081</v>
      </c>
    </row>
    <row r="16" spans="1:28" ht="26.25" customHeight="1" x14ac:dyDescent="0.2">
      <c r="A16" s="79">
        <f t="shared" si="0"/>
        <v>11283</v>
      </c>
      <c r="B16" s="20">
        <f t="shared" si="1"/>
        <v>11000</v>
      </c>
      <c r="C16" s="25">
        <v>9000</v>
      </c>
      <c r="D16" s="78"/>
      <c r="E16" s="3">
        <f t="shared" si="2"/>
        <v>1000</v>
      </c>
      <c r="F16" s="7">
        <f t="shared" si="3"/>
        <v>8100</v>
      </c>
      <c r="G16" s="12">
        <f t="shared" si="19"/>
        <v>283</v>
      </c>
      <c r="H16" s="18">
        <f t="shared" si="4"/>
        <v>22570</v>
      </c>
      <c r="I16" s="20">
        <f t="shared" si="5"/>
        <v>22000</v>
      </c>
      <c r="J16" s="3">
        <f t="shared" si="6"/>
        <v>18000</v>
      </c>
      <c r="K16" s="78"/>
      <c r="L16" s="3">
        <f t="shared" si="7"/>
        <v>2000</v>
      </c>
      <c r="M16" s="7">
        <f t="shared" si="8"/>
        <v>16300</v>
      </c>
      <c r="N16" s="12">
        <f t="shared" si="20"/>
        <v>570</v>
      </c>
      <c r="O16" s="18">
        <f t="shared" si="9"/>
        <v>33857</v>
      </c>
      <c r="P16" s="21">
        <f t="shared" si="10"/>
        <v>33000</v>
      </c>
      <c r="Q16" s="3">
        <f t="shared" si="11"/>
        <v>27000</v>
      </c>
      <c r="R16" s="78"/>
      <c r="S16" s="3">
        <f t="shared" si="12"/>
        <v>3000</v>
      </c>
      <c r="T16" s="7">
        <f t="shared" si="13"/>
        <v>24500</v>
      </c>
      <c r="U16" s="12">
        <f t="shared" si="21"/>
        <v>857</v>
      </c>
      <c r="V16" s="18">
        <f t="shared" si="14"/>
        <v>49144</v>
      </c>
      <c r="W16" s="21">
        <f t="shared" si="15"/>
        <v>48000</v>
      </c>
      <c r="X16" s="8">
        <f t="shared" si="16"/>
        <v>36000</v>
      </c>
      <c r="Y16" s="78"/>
      <c r="Z16" s="3">
        <f t="shared" si="17"/>
        <v>4363.636363636364</v>
      </c>
      <c r="AA16" s="7">
        <f t="shared" si="18"/>
        <v>32700</v>
      </c>
      <c r="AB16" s="12">
        <f t="shared" si="22"/>
        <v>1144</v>
      </c>
    </row>
    <row r="17" spans="1:28" ht="26.25" customHeight="1" x14ac:dyDescent="0.2">
      <c r="A17" s="18">
        <f t="shared" si="0"/>
        <v>11801</v>
      </c>
      <c r="B17" s="20">
        <f t="shared" si="1"/>
        <v>11500</v>
      </c>
      <c r="C17" s="25">
        <v>9500</v>
      </c>
      <c r="D17" s="78"/>
      <c r="E17" s="3">
        <f t="shared" si="2"/>
        <v>1045.4545454545455</v>
      </c>
      <c r="F17" s="7">
        <f t="shared" si="3"/>
        <v>8600</v>
      </c>
      <c r="G17" s="12">
        <f t="shared" si="19"/>
        <v>301</v>
      </c>
      <c r="H17" s="18">
        <f t="shared" si="4"/>
        <v>23602</v>
      </c>
      <c r="I17" s="20">
        <f t="shared" si="5"/>
        <v>23000</v>
      </c>
      <c r="J17" s="3">
        <f t="shared" si="6"/>
        <v>19000</v>
      </c>
      <c r="K17" s="78"/>
      <c r="L17" s="3">
        <f t="shared" si="7"/>
        <v>2090.909090909091</v>
      </c>
      <c r="M17" s="7">
        <f t="shared" si="8"/>
        <v>17200</v>
      </c>
      <c r="N17" s="12">
        <f t="shared" si="20"/>
        <v>602</v>
      </c>
      <c r="O17" s="18">
        <f t="shared" si="9"/>
        <v>35406</v>
      </c>
      <c r="P17" s="21">
        <f t="shared" si="10"/>
        <v>34500</v>
      </c>
      <c r="Q17" s="3">
        <f t="shared" si="11"/>
        <v>28500</v>
      </c>
      <c r="R17" s="78"/>
      <c r="S17" s="3">
        <f t="shared" si="12"/>
        <v>3136.363636363636</v>
      </c>
      <c r="T17" s="7">
        <f t="shared" si="13"/>
        <v>25900</v>
      </c>
      <c r="U17" s="12">
        <f t="shared" si="21"/>
        <v>906</v>
      </c>
      <c r="V17" s="18">
        <f t="shared" si="14"/>
        <v>51207</v>
      </c>
      <c r="W17" s="21">
        <f t="shared" si="15"/>
        <v>50000</v>
      </c>
      <c r="X17" s="8">
        <f t="shared" si="16"/>
        <v>38000</v>
      </c>
      <c r="Y17" s="78"/>
      <c r="Z17" s="3">
        <f t="shared" si="17"/>
        <v>4545.454545454546</v>
      </c>
      <c r="AA17" s="7">
        <f t="shared" si="18"/>
        <v>34500</v>
      </c>
      <c r="AB17" s="12">
        <f t="shared" si="22"/>
        <v>1207</v>
      </c>
    </row>
    <row r="18" spans="1:28" ht="26.25" customHeight="1" x14ac:dyDescent="0.2">
      <c r="A18" s="18">
        <f t="shared" si="0"/>
        <v>12315</v>
      </c>
      <c r="B18" s="20">
        <f t="shared" si="1"/>
        <v>12000</v>
      </c>
      <c r="C18" s="25">
        <v>10000</v>
      </c>
      <c r="D18" s="78"/>
      <c r="E18" s="3">
        <f t="shared" si="2"/>
        <v>1090.909090909091</v>
      </c>
      <c r="F18" s="7">
        <f t="shared" si="3"/>
        <v>9000</v>
      </c>
      <c r="G18" s="12">
        <f t="shared" si="19"/>
        <v>315</v>
      </c>
      <c r="H18" s="18">
        <f t="shared" si="4"/>
        <v>24633</v>
      </c>
      <c r="I18" s="20">
        <f t="shared" si="5"/>
        <v>24000</v>
      </c>
      <c r="J18" s="3">
        <f t="shared" si="6"/>
        <v>20000</v>
      </c>
      <c r="K18" s="78"/>
      <c r="L18" s="3">
        <f t="shared" si="7"/>
        <v>2181.818181818182</v>
      </c>
      <c r="M18" s="7">
        <f t="shared" si="8"/>
        <v>18100</v>
      </c>
      <c r="N18" s="12">
        <f t="shared" si="20"/>
        <v>633</v>
      </c>
      <c r="O18" s="18">
        <f t="shared" si="9"/>
        <v>36952</v>
      </c>
      <c r="P18" s="21">
        <f t="shared" si="10"/>
        <v>36000</v>
      </c>
      <c r="Q18" s="3">
        <f t="shared" si="11"/>
        <v>30000</v>
      </c>
      <c r="R18" s="78"/>
      <c r="S18" s="3">
        <f t="shared" si="12"/>
        <v>3272.7272727272725</v>
      </c>
      <c r="T18" s="7">
        <f t="shared" si="13"/>
        <v>27200</v>
      </c>
      <c r="U18" s="12">
        <f t="shared" si="21"/>
        <v>952</v>
      </c>
      <c r="V18" s="18">
        <f t="shared" si="14"/>
        <v>53270</v>
      </c>
      <c r="W18" s="21">
        <f t="shared" si="15"/>
        <v>52000</v>
      </c>
      <c r="X18" s="8">
        <f t="shared" si="16"/>
        <v>40000</v>
      </c>
      <c r="Y18" s="78"/>
      <c r="Z18" s="3">
        <f t="shared" si="17"/>
        <v>4727.2727272727279</v>
      </c>
      <c r="AA18" s="7">
        <f t="shared" si="18"/>
        <v>36300</v>
      </c>
      <c r="AB18" s="12">
        <f t="shared" si="22"/>
        <v>1270</v>
      </c>
    </row>
    <row r="19" spans="1:28" ht="26.25" customHeight="1" x14ac:dyDescent="0.2">
      <c r="A19" s="18">
        <f t="shared" si="0"/>
        <v>12832</v>
      </c>
      <c r="B19" s="20">
        <f t="shared" si="1"/>
        <v>12500</v>
      </c>
      <c r="C19" s="25">
        <v>10500</v>
      </c>
      <c r="D19" s="78"/>
      <c r="E19" s="3">
        <f t="shared" si="2"/>
        <v>1136.3636363636365</v>
      </c>
      <c r="F19" s="7">
        <f t="shared" si="3"/>
        <v>9500</v>
      </c>
      <c r="G19" s="12">
        <f t="shared" si="19"/>
        <v>332</v>
      </c>
      <c r="H19" s="18">
        <f t="shared" si="4"/>
        <v>25665</v>
      </c>
      <c r="I19" s="20">
        <f t="shared" si="5"/>
        <v>25000</v>
      </c>
      <c r="J19" s="3">
        <f t="shared" si="6"/>
        <v>21000</v>
      </c>
      <c r="K19" s="78"/>
      <c r="L19" s="3">
        <f t="shared" si="7"/>
        <v>2272.727272727273</v>
      </c>
      <c r="M19" s="7">
        <f t="shared" si="8"/>
        <v>19000</v>
      </c>
      <c r="N19" s="12">
        <f t="shared" si="20"/>
        <v>665</v>
      </c>
      <c r="O19" s="18">
        <f t="shared" si="9"/>
        <v>38501</v>
      </c>
      <c r="P19" s="21">
        <f t="shared" si="10"/>
        <v>37500</v>
      </c>
      <c r="Q19" s="3">
        <f t="shared" si="11"/>
        <v>31500</v>
      </c>
      <c r="R19" s="78"/>
      <c r="S19" s="3">
        <f t="shared" si="12"/>
        <v>3409.0909090909095</v>
      </c>
      <c r="T19" s="7">
        <f t="shared" si="13"/>
        <v>28600</v>
      </c>
      <c r="U19" s="12">
        <f t="shared" si="21"/>
        <v>1001</v>
      </c>
      <c r="V19" s="18">
        <f t="shared" si="14"/>
        <v>55333</v>
      </c>
      <c r="W19" s="21">
        <f t="shared" si="15"/>
        <v>54000</v>
      </c>
      <c r="X19" s="8">
        <f t="shared" si="16"/>
        <v>42000</v>
      </c>
      <c r="Y19" s="78"/>
      <c r="Z19" s="3">
        <f t="shared" si="17"/>
        <v>4909.090909090909</v>
      </c>
      <c r="AA19" s="7">
        <f t="shared" si="18"/>
        <v>38100</v>
      </c>
      <c r="AB19" s="12">
        <f t="shared" si="22"/>
        <v>1333</v>
      </c>
    </row>
    <row r="20" spans="1:28" ht="26.25" customHeight="1" x14ac:dyDescent="0.2">
      <c r="A20" s="18">
        <f t="shared" si="0"/>
        <v>13350</v>
      </c>
      <c r="B20" s="20">
        <f t="shared" si="1"/>
        <v>13000</v>
      </c>
      <c r="C20" s="25">
        <v>11000</v>
      </c>
      <c r="D20" s="78"/>
      <c r="E20" s="3">
        <f t="shared" si="2"/>
        <v>1181.818181818182</v>
      </c>
      <c r="F20" s="7">
        <f t="shared" si="3"/>
        <v>10000</v>
      </c>
      <c r="G20" s="12">
        <f t="shared" si="19"/>
        <v>350</v>
      </c>
      <c r="H20" s="18">
        <f t="shared" si="4"/>
        <v>26700</v>
      </c>
      <c r="I20" s="20">
        <f t="shared" si="5"/>
        <v>26000</v>
      </c>
      <c r="J20" s="3">
        <f t="shared" si="6"/>
        <v>22000</v>
      </c>
      <c r="K20" s="78"/>
      <c r="L20" s="3">
        <f t="shared" si="7"/>
        <v>2363.636363636364</v>
      </c>
      <c r="M20" s="7">
        <f t="shared" si="8"/>
        <v>20000</v>
      </c>
      <c r="N20" s="12">
        <f t="shared" si="20"/>
        <v>700</v>
      </c>
      <c r="O20" s="18">
        <f t="shared" si="9"/>
        <v>40050</v>
      </c>
      <c r="P20" s="21">
        <f t="shared" si="10"/>
        <v>39000</v>
      </c>
      <c r="Q20" s="3">
        <f t="shared" si="11"/>
        <v>33000</v>
      </c>
      <c r="R20" s="78"/>
      <c r="S20" s="3">
        <f t="shared" si="12"/>
        <v>3545.4545454545455</v>
      </c>
      <c r="T20" s="7">
        <f t="shared" si="13"/>
        <v>30000</v>
      </c>
      <c r="U20" s="12">
        <f t="shared" si="21"/>
        <v>1050</v>
      </c>
      <c r="V20" s="18">
        <f t="shared" si="14"/>
        <v>57400</v>
      </c>
      <c r="W20" s="21">
        <f t="shared" si="15"/>
        <v>56000</v>
      </c>
      <c r="X20" s="8">
        <f t="shared" si="16"/>
        <v>44000</v>
      </c>
      <c r="Y20" s="78"/>
      <c r="Z20" s="3">
        <f t="shared" si="17"/>
        <v>5090.909090909091</v>
      </c>
      <c r="AA20" s="7">
        <f t="shared" si="18"/>
        <v>40000</v>
      </c>
      <c r="AB20" s="12">
        <f t="shared" si="22"/>
        <v>1400</v>
      </c>
    </row>
    <row r="21" spans="1:28" ht="26.25" customHeight="1" x14ac:dyDescent="0.2">
      <c r="A21" s="18">
        <f t="shared" si="0"/>
        <v>13864</v>
      </c>
      <c r="B21" s="20">
        <f t="shared" si="1"/>
        <v>13500</v>
      </c>
      <c r="C21" s="25">
        <v>11500</v>
      </c>
      <c r="D21" s="78"/>
      <c r="E21" s="3">
        <f t="shared" si="2"/>
        <v>1227.2727272727273</v>
      </c>
      <c r="F21" s="7">
        <f t="shared" si="3"/>
        <v>10400</v>
      </c>
      <c r="G21" s="12">
        <f t="shared" si="19"/>
        <v>364</v>
      </c>
      <c r="H21" s="18">
        <f t="shared" si="4"/>
        <v>27731</v>
      </c>
      <c r="I21" s="20">
        <f t="shared" si="5"/>
        <v>27000</v>
      </c>
      <c r="J21" s="3">
        <f t="shared" si="6"/>
        <v>23000</v>
      </c>
      <c r="K21" s="78"/>
      <c r="L21" s="3">
        <f t="shared" si="7"/>
        <v>2454.5454545454545</v>
      </c>
      <c r="M21" s="7">
        <f t="shared" si="8"/>
        <v>20900</v>
      </c>
      <c r="N21" s="12">
        <f t="shared" si="20"/>
        <v>731</v>
      </c>
      <c r="O21" s="18">
        <f t="shared" si="9"/>
        <v>41595</v>
      </c>
      <c r="P21" s="21">
        <f t="shared" si="10"/>
        <v>40500</v>
      </c>
      <c r="Q21" s="3">
        <f t="shared" si="11"/>
        <v>34500</v>
      </c>
      <c r="R21" s="78"/>
      <c r="S21" s="3">
        <f t="shared" si="12"/>
        <v>3681.818181818182</v>
      </c>
      <c r="T21" s="7">
        <f t="shared" si="13"/>
        <v>31300</v>
      </c>
      <c r="U21" s="12">
        <f t="shared" si="21"/>
        <v>1095</v>
      </c>
      <c r="V21" s="18">
        <f t="shared" si="14"/>
        <v>59463</v>
      </c>
      <c r="W21" s="21">
        <f t="shared" si="15"/>
        <v>58000</v>
      </c>
      <c r="X21" s="8">
        <f t="shared" si="16"/>
        <v>46000</v>
      </c>
      <c r="Y21" s="78"/>
      <c r="Z21" s="3">
        <f t="shared" si="17"/>
        <v>5272.7272727272721</v>
      </c>
      <c r="AA21" s="7">
        <f t="shared" si="18"/>
        <v>41800</v>
      </c>
      <c r="AB21" s="12">
        <f t="shared" si="22"/>
        <v>1463</v>
      </c>
    </row>
    <row r="22" spans="1:28" ht="26.25" customHeight="1" x14ac:dyDescent="0.2">
      <c r="A22" s="18">
        <f t="shared" si="0"/>
        <v>14381</v>
      </c>
      <c r="B22" s="20">
        <f t="shared" si="1"/>
        <v>14000</v>
      </c>
      <c r="C22" s="25">
        <v>12000</v>
      </c>
      <c r="D22" s="78"/>
      <c r="E22" s="3">
        <f t="shared" si="2"/>
        <v>1272.7272727272727</v>
      </c>
      <c r="F22" s="7">
        <f t="shared" si="3"/>
        <v>10900</v>
      </c>
      <c r="G22" s="12">
        <f t="shared" si="19"/>
        <v>381</v>
      </c>
      <c r="H22" s="18">
        <f t="shared" si="4"/>
        <v>28763</v>
      </c>
      <c r="I22" s="20">
        <f t="shared" si="5"/>
        <v>28000</v>
      </c>
      <c r="J22" s="3">
        <f t="shared" si="6"/>
        <v>24000</v>
      </c>
      <c r="K22" s="78"/>
      <c r="L22" s="3">
        <f t="shared" si="7"/>
        <v>2545.4545454545455</v>
      </c>
      <c r="M22" s="7">
        <f t="shared" si="8"/>
        <v>21800</v>
      </c>
      <c r="N22" s="12">
        <f t="shared" si="20"/>
        <v>763</v>
      </c>
      <c r="O22" s="18">
        <f t="shared" si="9"/>
        <v>43144</v>
      </c>
      <c r="P22" s="21">
        <f t="shared" si="10"/>
        <v>42000</v>
      </c>
      <c r="Q22" s="3">
        <f t="shared" si="11"/>
        <v>36000</v>
      </c>
      <c r="R22" s="78"/>
      <c r="S22" s="3">
        <f t="shared" si="12"/>
        <v>3818.181818181818</v>
      </c>
      <c r="T22" s="7">
        <f t="shared" si="13"/>
        <v>32700</v>
      </c>
      <c r="U22" s="12">
        <f t="shared" si="21"/>
        <v>1144</v>
      </c>
      <c r="V22" s="18">
        <f t="shared" si="14"/>
        <v>61526</v>
      </c>
      <c r="W22" s="21">
        <f t="shared" si="15"/>
        <v>60000</v>
      </c>
      <c r="X22" s="8">
        <f t="shared" si="16"/>
        <v>48000</v>
      </c>
      <c r="Y22" s="78"/>
      <c r="Z22" s="3">
        <f t="shared" si="17"/>
        <v>5454.545454545455</v>
      </c>
      <c r="AA22" s="7">
        <f t="shared" si="18"/>
        <v>43600</v>
      </c>
      <c r="AB22" s="12">
        <f t="shared" si="22"/>
        <v>1526</v>
      </c>
    </row>
    <row r="23" spans="1:28" ht="26.25" customHeight="1" x14ac:dyDescent="0.2">
      <c r="A23" s="18">
        <f t="shared" si="0"/>
        <v>14895</v>
      </c>
      <c r="B23" s="20">
        <f t="shared" si="1"/>
        <v>14500</v>
      </c>
      <c r="C23" s="25">
        <v>12500</v>
      </c>
      <c r="D23" s="78"/>
      <c r="E23" s="3">
        <f t="shared" si="2"/>
        <v>1318.181818181818</v>
      </c>
      <c r="F23" s="7">
        <f t="shared" si="3"/>
        <v>11300</v>
      </c>
      <c r="G23" s="12">
        <f t="shared" si="19"/>
        <v>395</v>
      </c>
      <c r="H23" s="18">
        <f t="shared" si="4"/>
        <v>29794</v>
      </c>
      <c r="I23" s="20">
        <f t="shared" si="5"/>
        <v>29000</v>
      </c>
      <c r="J23" s="3">
        <f t="shared" si="6"/>
        <v>25000</v>
      </c>
      <c r="K23" s="78"/>
      <c r="L23" s="3">
        <f t="shared" si="7"/>
        <v>2636.363636363636</v>
      </c>
      <c r="M23" s="7">
        <f t="shared" si="8"/>
        <v>22700</v>
      </c>
      <c r="N23" s="12">
        <f t="shared" si="20"/>
        <v>794</v>
      </c>
      <c r="O23" s="18">
        <f t="shared" si="9"/>
        <v>44690</v>
      </c>
      <c r="P23" s="21">
        <f t="shared" si="10"/>
        <v>43500</v>
      </c>
      <c r="Q23" s="3">
        <f t="shared" si="11"/>
        <v>37500</v>
      </c>
      <c r="R23" s="78"/>
      <c r="S23" s="3">
        <f t="shared" si="12"/>
        <v>3954.5454545454545</v>
      </c>
      <c r="T23" s="7">
        <f t="shared" si="13"/>
        <v>34000</v>
      </c>
      <c r="U23" s="12">
        <f t="shared" si="21"/>
        <v>1190</v>
      </c>
      <c r="V23" s="18">
        <f t="shared" si="14"/>
        <v>63589</v>
      </c>
      <c r="W23" s="21">
        <f t="shared" si="15"/>
        <v>62000</v>
      </c>
      <c r="X23" s="8">
        <f t="shared" si="16"/>
        <v>50000</v>
      </c>
      <c r="Y23" s="78"/>
      <c r="Z23" s="3">
        <f t="shared" si="17"/>
        <v>5636.363636363636</v>
      </c>
      <c r="AA23" s="7">
        <f t="shared" si="18"/>
        <v>45400</v>
      </c>
      <c r="AB23" s="12">
        <f t="shared" si="22"/>
        <v>1589</v>
      </c>
    </row>
    <row r="24" spans="1:28" ht="26.25" customHeight="1" x14ac:dyDescent="0.2">
      <c r="A24" s="18">
        <f t="shared" si="0"/>
        <v>15413</v>
      </c>
      <c r="B24" s="20">
        <f t="shared" si="1"/>
        <v>15000</v>
      </c>
      <c r="C24" s="25">
        <v>13000</v>
      </c>
      <c r="D24" s="78"/>
      <c r="E24" s="3">
        <f t="shared" si="2"/>
        <v>1363.6363636363637</v>
      </c>
      <c r="F24" s="7">
        <f t="shared" si="3"/>
        <v>11800</v>
      </c>
      <c r="G24" s="12">
        <f t="shared" si="19"/>
        <v>413</v>
      </c>
      <c r="H24" s="18">
        <f t="shared" si="4"/>
        <v>30826</v>
      </c>
      <c r="I24" s="20">
        <f t="shared" si="5"/>
        <v>30000</v>
      </c>
      <c r="J24" s="3">
        <f t="shared" si="6"/>
        <v>26000</v>
      </c>
      <c r="K24" s="78"/>
      <c r="L24" s="3">
        <f t="shared" si="7"/>
        <v>2727.2727272727275</v>
      </c>
      <c r="M24" s="7">
        <f t="shared" si="8"/>
        <v>23600</v>
      </c>
      <c r="N24" s="12">
        <f t="shared" si="20"/>
        <v>826</v>
      </c>
      <c r="O24" s="18">
        <f t="shared" si="9"/>
        <v>46239</v>
      </c>
      <c r="P24" s="21">
        <f t="shared" si="10"/>
        <v>45000</v>
      </c>
      <c r="Q24" s="3">
        <f t="shared" si="11"/>
        <v>39000</v>
      </c>
      <c r="R24" s="78"/>
      <c r="S24" s="3">
        <f t="shared" si="12"/>
        <v>4090.9090909090905</v>
      </c>
      <c r="T24" s="7">
        <f t="shared" si="13"/>
        <v>35400</v>
      </c>
      <c r="U24" s="12">
        <f t="shared" si="21"/>
        <v>1239</v>
      </c>
      <c r="V24" s="18">
        <f t="shared" si="14"/>
        <v>65652</v>
      </c>
      <c r="W24" s="21">
        <f t="shared" si="15"/>
        <v>64000</v>
      </c>
      <c r="X24" s="8">
        <f t="shared" si="16"/>
        <v>52000</v>
      </c>
      <c r="Y24" s="78"/>
      <c r="Z24" s="3">
        <f t="shared" si="17"/>
        <v>5818.1818181818189</v>
      </c>
      <c r="AA24" s="7">
        <f t="shared" si="18"/>
        <v>47200</v>
      </c>
      <c r="AB24" s="12">
        <f t="shared" si="22"/>
        <v>1652</v>
      </c>
    </row>
    <row r="25" spans="1:28" ht="26.25" customHeight="1" x14ac:dyDescent="0.2">
      <c r="A25" s="18">
        <f t="shared" si="0"/>
        <v>15927</v>
      </c>
      <c r="B25" s="20">
        <f t="shared" si="1"/>
        <v>15500</v>
      </c>
      <c r="C25" s="25">
        <v>13500</v>
      </c>
      <c r="D25" s="78"/>
      <c r="E25" s="3">
        <f t="shared" si="2"/>
        <v>1409.090909090909</v>
      </c>
      <c r="F25" s="7">
        <f t="shared" si="3"/>
        <v>12200</v>
      </c>
      <c r="G25" s="12">
        <f t="shared" si="19"/>
        <v>427</v>
      </c>
      <c r="H25" s="18">
        <f t="shared" si="4"/>
        <v>31857</v>
      </c>
      <c r="I25" s="20">
        <f t="shared" si="5"/>
        <v>31000</v>
      </c>
      <c r="J25" s="3">
        <f t="shared" si="6"/>
        <v>27000</v>
      </c>
      <c r="K25" s="78"/>
      <c r="L25" s="3">
        <f t="shared" si="7"/>
        <v>2818.181818181818</v>
      </c>
      <c r="M25" s="7">
        <f t="shared" si="8"/>
        <v>24500</v>
      </c>
      <c r="N25" s="12">
        <f t="shared" si="20"/>
        <v>857</v>
      </c>
      <c r="O25" s="18">
        <f t="shared" si="9"/>
        <v>47788</v>
      </c>
      <c r="P25" s="21">
        <f t="shared" si="10"/>
        <v>46500</v>
      </c>
      <c r="Q25" s="3">
        <f t="shared" si="11"/>
        <v>40500</v>
      </c>
      <c r="R25" s="78"/>
      <c r="S25" s="3">
        <f t="shared" si="12"/>
        <v>4227.2727272727279</v>
      </c>
      <c r="T25" s="7">
        <f t="shared" si="13"/>
        <v>36800</v>
      </c>
      <c r="U25" s="12">
        <f t="shared" si="21"/>
        <v>1288</v>
      </c>
      <c r="V25" s="18">
        <f t="shared" si="14"/>
        <v>67715</v>
      </c>
      <c r="W25" s="21">
        <f t="shared" si="15"/>
        <v>66000</v>
      </c>
      <c r="X25" s="8">
        <f t="shared" si="16"/>
        <v>54000</v>
      </c>
      <c r="Y25" s="78"/>
      <c r="Z25" s="3">
        <f t="shared" si="17"/>
        <v>6000</v>
      </c>
      <c r="AA25" s="7">
        <f t="shared" si="18"/>
        <v>49000</v>
      </c>
      <c r="AB25" s="12">
        <f t="shared" si="22"/>
        <v>1715</v>
      </c>
    </row>
    <row r="26" spans="1:28" ht="26.25" customHeight="1" x14ac:dyDescent="0.2">
      <c r="A26" s="18">
        <f t="shared" si="0"/>
        <v>16444</v>
      </c>
      <c r="B26" s="20">
        <f t="shared" si="1"/>
        <v>16000</v>
      </c>
      <c r="C26" s="25">
        <v>14000</v>
      </c>
      <c r="D26" s="78"/>
      <c r="E26" s="3">
        <f t="shared" si="2"/>
        <v>1454.5454545454547</v>
      </c>
      <c r="F26" s="7">
        <f t="shared" si="3"/>
        <v>12700</v>
      </c>
      <c r="G26" s="12">
        <f t="shared" si="19"/>
        <v>444</v>
      </c>
      <c r="H26" s="18">
        <f t="shared" si="4"/>
        <v>32889</v>
      </c>
      <c r="I26" s="20">
        <f t="shared" si="5"/>
        <v>32000</v>
      </c>
      <c r="J26" s="3">
        <f t="shared" si="6"/>
        <v>28000</v>
      </c>
      <c r="K26" s="78"/>
      <c r="L26" s="3">
        <f t="shared" si="7"/>
        <v>2909.0909090909095</v>
      </c>
      <c r="M26" s="7">
        <f t="shared" si="8"/>
        <v>25400</v>
      </c>
      <c r="N26" s="12">
        <f t="shared" si="20"/>
        <v>889</v>
      </c>
      <c r="O26" s="18">
        <f t="shared" si="9"/>
        <v>49333</v>
      </c>
      <c r="P26" s="21">
        <f t="shared" si="10"/>
        <v>48000</v>
      </c>
      <c r="Q26" s="3">
        <f t="shared" si="11"/>
        <v>42000</v>
      </c>
      <c r="R26" s="78"/>
      <c r="S26" s="3">
        <f t="shared" si="12"/>
        <v>4363.636363636364</v>
      </c>
      <c r="T26" s="7">
        <f t="shared" si="13"/>
        <v>38100</v>
      </c>
      <c r="U26" s="12">
        <f t="shared" si="21"/>
        <v>1333</v>
      </c>
      <c r="V26" s="18">
        <f t="shared" si="14"/>
        <v>69781</v>
      </c>
      <c r="W26" s="21">
        <f t="shared" si="15"/>
        <v>68000</v>
      </c>
      <c r="X26" s="8">
        <f t="shared" si="16"/>
        <v>56000</v>
      </c>
      <c r="Y26" s="78"/>
      <c r="Z26" s="3">
        <f t="shared" si="17"/>
        <v>6181.8181818181811</v>
      </c>
      <c r="AA26" s="7">
        <f t="shared" si="18"/>
        <v>50900</v>
      </c>
      <c r="AB26" s="12">
        <f t="shared" si="22"/>
        <v>1781</v>
      </c>
    </row>
    <row r="27" spans="1:28" ht="26.25" customHeight="1" x14ac:dyDescent="0.2">
      <c r="A27" s="18">
        <f t="shared" si="0"/>
        <v>16958</v>
      </c>
      <c r="B27" s="20">
        <f t="shared" si="1"/>
        <v>16500</v>
      </c>
      <c r="C27" s="25">
        <v>14500</v>
      </c>
      <c r="D27" s="78"/>
      <c r="E27" s="3">
        <f t="shared" si="2"/>
        <v>1500</v>
      </c>
      <c r="F27" s="7">
        <f t="shared" si="3"/>
        <v>13100</v>
      </c>
      <c r="G27" s="12">
        <f t="shared" si="19"/>
        <v>458</v>
      </c>
      <c r="H27" s="18">
        <f t="shared" si="4"/>
        <v>33920</v>
      </c>
      <c r="I27" s="20">
        <f t="shared" si="5"/>
        <v>33000</v>
      </c>
      <c r="J27" s="3">
        <f t="shared" si="6"/>
        <v>29000</v>
      </c>
      <c r="K27" s="78"/>
      <c r="L27" s="3">
        <f t="shared" si="7"/>
        <v>3000</v>
      </c>
      <c r="M27" s="7">
        <f t="shared" si="8"/>
        <v>26300</v>
      </c>
      <c r="N27" s="12">
        <f t="shared" si="20"/>
        <v>920</v>
      </c>
      <c r="O27" s="18">
        <f t="shared" si="9"/>
        <v>50882</v>
      </c>
      <c r="P27" s="21">
        <f t="shared" si="10"/>
        <v>49500</v>
      </c>
      <c r="Q27" s="3">
        <f t="shared" si="11"/>
        <v>43500</v>
      </c>
      <c r="R27" s="78"/>
      <c r="S27" s="3">
        <f t="shared" si="12"/>
        <v>4500</v>
      </c>
      <c r="T27" s="7">
        <f t="shared" si="13"/>
        <v>39500</v>
      </c>
      <c r="U27" s="12">
        <f t="shared" si="21"/>
        <v>1382</v>
      </c>
      <c r="V27" s="18">
        <f t="shared" si="14"/>
        <v>71844</v>
      </c>
      <c r="W27" s="21">
        <f t="shared" si="15"/>
        <v>70000</v>
      </c>
      <c r="X27" s="8">
        <f t="shared" si="16"/>
        <v>58000</v>
      </c>
      <c r="Y27" s="78"/>
      <c r="Z27" s="3">
        <f t="shared" si="17"/>
        <v>6363.636363636364</v>
      </c>
      <c r="AA27" s="7">
        <f t="shared" si="18"/>
        <v>52700</v>
      </c>
      <c r="AB27" s="12">
        <f t="shared" si="22"/>
        <v>1844</v>
      </c>
    </row>
    <row r="28" spans="1:28" ht="26.25" customHeight="1" thickBot="1" x14ac:dyDescent="0.25">
      <c r="A28" s="18">
        <f t="shared" si="0"/>
        <v>17476</v>
      </c>
      <c r="B28" s="20">
        <f t="shared" si="1"/>
        <v>17000</v>
      </c>
      <c r="C28" s="25">
        <v>15000</v>
      </c>
      <c r="D28" s="78"/>
      <c r="E28" s="3">
        <f t="shared" si="2"/>
        <v>1545.4545454545453</v>
      </c>
      <c r="F28" s="7">
        <f t="shared" si="3"/>
        <v>13600</v>
      </c>
      <c r="G28" s="12">
        <f t="shared" si="19"/>
        <v>476</v>
      </c>
      <c r="H28" s="18">
        <f t="shared" si="4"/>
        <v>34952</v>
      </c>
      <c r="I28" s="20">
        <f t="shared" si="5"/>
        <v>34000</v>
      </c>
      <c r="J28" s="3">
        <f t="shared" si="6"/>
        <v>30000</v>
      </c>
      <c r="K28" s="78"/>
      <c r="L28" s="3">
        <f t="shared" si="7"/>
        <v>3090.9090909090905</v>
      </c>
      <c r="M28" s="7">
        <f t="shared" si="8"/>
        <v>27200</v>
      </c>
      <c r="N28" s="13">
        <f t="shared" si="20"/>
        <v>952</v>
      </c>
      <c r="O28" s="18">
        <f t="shared" si="9"/>
        <v>52431</v>
      </c>
      <c r="P28" s="21">
        <f t="shared" si="10"/>
        <v>51000</v>
      </c>
      <c r="Q28" s="3">
        <f t="shared" si="11"/>
        <v>45000</v>
      </c>
      <c r="R28" s="78"/>
      <c r="S28" s="3">
        <f t="shared" si="12"/>
        <v>4636.363636363636</v>
      </c>
      <c r="T28" s="7">
        <f t="shared" si="13"/>
        <v>40900</v>
      </c>
      <c r="U28" s="13">
        <f t="shared" si="21"/>
        <v>1431</v>
      </c>
      <c r="V28" s="18">
        <f t="shared" si="14"/>
        <v>73907</v>
      </c>
      <c r="W28" s="21">
        <f t="shared" si="15"/>
        <v>72000</v>
      </c>
      <c r="X28" s="8">
        <f t="shared" si="16"/>
        <v>60000</v>
      </c>
      <c r="Y28" s="78"/>
      <c r="Z28" s="3">
        <f t="shared" si="17"/>
        <v>6545.454545454545</v>
      </c>
      <c r="AA28" s="7">
        <f t="shared" si="18"/>
        <v>54500</v>
      </c>
      <c r="AB28" s="13">
        <f t="shared" si="22"/>
        <v>1907</v>
      </c>
    </row>
    <row r="32" spans="1:28" x14ac:dyDescent="0.2">
      <c r="C32" s="5">
        <v>3500</v>
      </c>
      <c r="D32" s="5">
        <f>C32*1.1</f>
        <v>3850.0000000000005</v>
      </c>
    </row>
    <row r="33" spans="3:4" x14ac:dyDescent="0.2">
      <c r="C33" s="5">
        <v>4000</v>
      </c>
      <c r="D33" s="5">
        <f t="shared" ref="D33:D55" si="23">C33*1.1</f>
        <v>4400</v>
      </c>
    </row>
    <row r="34" spans="3:4" x14ac:dyDescent="0.2">
      <c r="C34" s="5">
        <v>4500</v>
      </c>
      <c r="D34" s="5">
        <f t="shared" si="23"/>
        <v>4950</v>
      </c>
    </row>
    <row r="35" spans="3:4" x14ac:dyDescent="0.2">
      <c r="C35" s="5">
        <v>5000</v>
      </c>
      <c r="D35" s="5">
        <f t="shared" si="23"/>
        <v>5500</v>
      </c>
    </row>
    <row r="36" spans="3:4" x14ac:dyDescent="0.2">
      <c r="C36" s="5">
        <v>5500</v>
      </c>
      <c r="D36" s="5">
        <f t="shared" si="23"/>
        <v>6050.0000000000009</v>
      </c>
    </row>
    <row r="37" spans="3:4" x14ac:dyDescent="0.2">
      <c r="C37" s="5">
        <v>6000</v>
      </c>
      <c r="D37" s="5">
        <f t="shared" si="23"/>
        <v>6600.0000000000009</v>
      </c>
    </row>
    <row r="38" spans="3:4" x14ac:dyDescent="0.2">
      <c r="C38" s="5">
        <v>6500</v>
      </c>
      <c r="D38" s="5">
        <f t="shared" si="23"/>
        <v>7150.0000000000009</v>
      </c>
    </row>
    <row r="39" spans="3:4" x14ac:dyDescent="0.2">
      <c r="C39" s="5">
        <v>7000</v>
      </c>
      <c r="D39" s="5">
        <f t="shared" si="23"/>
        <v>7700.0000000000009</v>
      </c>
    </row>
    <row r="40" spans="3:4" x14ac:dyDescent="0.2">
      <c r="C40" s="5">
        <v>7500</v>
      </c>
      <c r="D40" s="5">
        <f t="shared" si="23"/>
        <v>8250</v>
      </c>
    </row>
    <row r="41" spans="3:4" x14ac:dyDescent="0.2">
      <c r="C41" s="5">
        <v>8000</v>
      </c>
      <c r="D41" s="5">
        <f t="shared" si="23"/>
        <v>8800</v>
      </c>
    </row>
    <row r="42" spans="3:4" x14ac:dyDescent="0.2">
      <c r="C42" s="5">
        <v>8500</v>
      </c>
      <c r="D42" s="5">
        <f t="shared" si="23"/>
        <v>9350</v>
      </c>
    </row>
    <row r="43" spans="3:4" x14ac:dyDescent="0.2">
      <c r="C43" s="5">
        <v>9000</v>
      </c>
      <c r="D43" s="5">
        <f t="shared" si="23"/>
        <v>9900</v>
      </c>
    </row>
    <row r="44" spans="3:4" x14ac:dyDescent="0.2">
      <c r="C44" s="5">
        <v>9500</v>
      </c>
      <c r="D44" s="5">
        <f t="shared" si="23"/>
        <v>10450</v>
      </c>
    </row>
    <row r="45" spans="3:4" x14ac:dyDescent="0.2">
      <c r="C45" s="5">
        <v>10000</v>
      </c>
      <c r="D45" s="5">
        <f t="shared" si="23"/>
        <v>11000</v>
      </c>
    </row>
    <row r="46" spans="3:4" x14ac:dyDescent="0.2">
      <c r="C46" s="5">
        <v>10500</v>
      </c>
      <c r="D46" s="5">
        <f t="shared" si="23"/>
        <v>11550.000000000002</v>
      </c>
    </row>
    <row r="47" spans="3:4" x14ac:dyDescent="0.2">
      <c r="C47" s="5">
        <v>11000</v>
      </c>
      <c r="D47" s="5">
        <f t="shared" si="23"/>
        <v>12100.000000000002</v>
      </c>
    </row>
    <row r="48" spans="3:4" x14ac:dyDescent="0.2">
      <c r="C48" s="5">
        <v>11500</v>
      </c>
      <c r="D48" s="5">
        <f t="shared" si="23"/>
        <v>12650.000000000002</v>
      </c>
    </row>
    <row r="49" spans="3:4" x14ac:dyDescent="0.2">
      <c r="C49" s="5">
        <v>12000</v>
      </c>
      <c r="D49" s="5">
        <f t="shared" si="23"/>
        <v>13200.000000000002</v>
      </c>
    </row>
    <row r="50" spans="3:4" x14ac:dyDescent="0.2">
      <c r="C50" s="5">
        <v>12500</v>
      </c>
      <c r="D50" s="5">
        <f t="shared" si="23"/>
        <v>13750.000000000002</v>
      </c>
    </row>
    <row r="51" spans="3:4" x14ac:dyDescent="0.2">
      <c r="C51" s="5">
        <v>13000</v>
      </c>
      <c r="D51" s="5">
        <f t="shared" si="23"/>
        <v>14300.000000000002</v>
      </c>
    </row>
    <row r="52" spans="3:4" x14ac:dyDescent="0.2">
      <c r="C52" s="5">
        <v>13500</v>
      </c>
      <c r="D52" s="5">
        <f t="shared" si="23"/>
        <v>14850.000000000002</v>
      </c>
    </row>
    <row r="53" spans="3:4" x14ac:dyDescent="0.2">
      <c r="C53" s="5">
        <v>14000</v>
      </c>
      <c r="D53" s="5">
        <f t="shared" si="23"/>
        <v>15400.000000000002</v>
      </c>
    </row>
    <row r="54" spans="3:4" x14ac:dyDescent="0.2">
      <c r="C54" s="5">
        <v>14500</v>
      </c>
      <c r="D54" s="5">
        <f t="shared" si="23"/>
        <v>15950.000000000002</v>
      </c>
    </row>
    <row r="55" spans="3:4" x14ac:dyDescent="0.2">
      <c r="C55" s="5">
        <v>15000</v>
      </c>
      <c r="D55" s="5">
        <f t="shared" si="23"/>
        <v>16500</v>
      </c>
    </row>
  </sheetData>
  <mergeCells count="33">
    <mergeCell ref="Z3:Z4"/>
    <mergeCell ref="AA3:AB3"/>
    <mergeCell ref="D5:D28"/>
    <mergeCell ref="K5:K28"/>
    <mergeCell ref="R5:R28"/>
    <mergeCell ref="Y5:Y28"/>
    <mergeCell ref="I3:I4"/>
    <mergeCell ref="P3:P4"/>
    <mergeCell ref="W3:W4"/>
    <mergeCell ref="R3:R4"/>
    <mergeCell ref="S3:S4"/>
    <mergeCell ref="T3:U3"/>
    <mergeCell ref="V3:V4"/>
    <mergeCell ref="X3:X4"/>
    <mergeCell ref="Y3:Y4"/>
    <mergeCell ref="J3:J4"/>
    <mergeCell ref="K3:K4"/>
    <mergeCell ref="L3:L4"/>
    <mergeCell ref="M3:N3"/>
    <mergeCell ref="O3:O4"/>
    <mergeCell ref="Q3:Q4"/>
    <mergeCell ref="A3:A4"/>
    <mergeCell ref="C3:C4"/>
    <mergeCell ref="D3:D4"/>
    <mergeCell ref="F3:G3"/>
    <mergeCell ref="H3:H4"/>
    <mergeCell ref="B3:B4"/>
    <mergeCell ref="V2:AB2"/>
    <mergeCell ref="A1:C1"/>
    <mergeCell ref="D1:F1"/>
    <mergeCell ref="A2:G2"/>
    <mergeCell ref="H2:N2"/>
    <mergeCell ref="O2:U2"/>
  </mergeCells>
  <phoneticPr fontId="1"/>
  <pageMargins left="0.25" right="0.25" top="0.75" bottom="0.75" header="0.3" footer="0.3"/>
  <pageSetup paperSize="9" scale="6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28"/>
  <sheetViews>
    <sheetView showGridLines="0" view="pageBreakPreview" zoomScale="89" zoomScaleNormal="112" zoomScaleSheetLayoutView="89" workbookViewId="0">
      <selection activeCell="X5" activeCellId="4" sqref="L1 C5:C28 J5:J28 Q5:Q28 X5:X28"/>
    </sheetView>
  </sheetViews>
  <sheetFormatPr defaultColWidth="9" defaultRowHeight="13.2" x14ac:dyDescent="0.2"/>
  <cols>
    <col min="1" max="7" width="7.88671875" style="5" customWidth="1"/>
    <col min="8" max="8" width="7.88671875" style="4" customWidth="1"/>
    <col min="9" max="14" width="7.88671875" style="5" customWidth="1"/>
    <col min="15" max="15" width="7.88671875" style="4" customWidth="1"/>
    <col min="16" max="21" width="7.88671875" style="5" customWidth="1"/>
    <col min="22" max="22" width="7.88671875" style="4" customWidth="1"/>
    <col min="23" max="28" width="7.88671875" style="5" customWidth="1"/>
    <col min="29" max="16384" width="9" style="4"/>
  </cols>
  <sheetData>
    <row r="1" spans="1:28" ht="52.8" customHeight="1" thickBot="1" x14ac:dyDescent="0.25">
      <c r="A1" s="28"/>
      <c r="B1" s="76" t="s">
        <v>16</v>
      </c>
      <c r="C1" s="76"/>
      <c r="D1" s="59">
        <v>2000</v>
      </c>
      <c r="E1" s="59"/>
      <c r="G1" s="24" t="s">
        <v>21</v>
      </c>
      <c r="I1" s="28"/>
      <c r="J1" s="27"/>
      <c r="K1" s="28"/>
      <c r="L1" s="80"/>
      <c r="P1" s="28"/>
      <c r="Q1" s="27"/>
      <c r="R1" s="28"/>
      <c r="W1" s="28"/>
      <c r="X1" s="27"/>
      <c r="Y1" s="28"/>
    </row>
    <row r="2" spans="1:28" s="1" customFormat="1" ht="29.25" customHeight="1" thickBot="1" x14ac:dyDescent="0.25">
      <c r="A2" s="50" t="s">
        <v>6</v>
      </c>
      <c r="B2" s="51"/>
      <c r="C2" s="51"/>
      <c r="D2" s="51"/>
      <c r="E2" s="51"/>
      <c r="F2" s="51"/>
      <c r="G2" s="52"/>
      <c r="H2" s="50" t="s">
        <v>7</v>
      </c>
      <c r="I2" s="51"/>
      <c r="J2" s="51"/>
      <c r="K2" s="51"/>
      <c r="L2" s="51"/>
      <c r="M2" s="51"/>
      <c r="N2" s="52"/>
      <c r="O2" s="50" t="s">
        <v>8</v>
      </c>
      <c r="P2" s="51"/>
      <c r="Q2" s="51"/>
      <c r="R2" s="51"/>
      <c r="S2" s="51"/>
      <c r="T2" s="51"/>
      <c r="U2" s="52"/>
      <c r="V2" s="50" t="s">
        <v>9</v>
      </c>
      <c r="W2" s="51"/>
      <c r="X2" s="51"/>
      <c r="Y2" s="51"/>
      <c r="Z2" s="51"/>
      <c r="AA2" s="51"/>
      <c r="AB2" s="52"/>
    </row>
    <row r="3" spans="1:28" s="1" customFormat="1" ht="27" customHeight="1" thickBot="1" x14ac:dyDescent="0.25">
      <c r="A3" s="56" t="s">
        <v>4</v>
      </c>
      <c r="B3" s="39" t="s">
        <v>0</v>
      </c>
      <c r="C3" s="55" t="s">
        <v>1</v>
      </c>
      <c r="D3" s="55" t="s">
        <v>5</v>
      </c>
      <c r="E3" s="41" t="s">
        <v>2</v>
      </c>
      <c r="F3" s="48" t="s">
        <v>3</v>
      </c>
      <c r="G3" s="49"/>
      <c r="H3" s="37" t="s">
        <v>4</v>
      </c>
      <c r="I3" s="39" t="s">
        <v>0</v>
      </c>
      <c r="J3" s="41" t="s">
        <v>1</v>
      </c>
      <c r="K3" s="55" t="s">
        <v>5</v>
      </c>
      <c r="L3" s="41" t="s">
        <v>2</v>
      </c>
      <c r="M3" s="43" t="s">
        <v>3</v>
      </c>
      <c r="N3" s="44"/>
      <c r="O3" s="37" t="s">
        <v>4</v>
      </c>
      <c r="P3" s="39" t="s">
        <v>0</v>
      </c>
      <c r="Q3" s="41" t="s">
        <v>1</v>
      </c>
      <c r="R3" s="55" t="s">
        <v>5</v>
      </c>
      <c r="S3" s="41" t="s">
        <v>2</v>
      </c>
      <c r="T3" s="43" t="s">
        <v>3</v>
      </c>
      <c r="U3" s="44"/>
      <c r="V3" s="37" t="s">
        <v>4</v>
      </c>
      <c r="W3" s="39" t="s">
        <v>0</v>
      </c>
      <c r="X3" s="55" t="s">
        <v>1</v>
      </c>
      <c r="Y3" s="53" t="s">
        <v>5</v>
      </c>
      <c r="Z3" s="41" t="s">
        <v>2</v>
      </c>
      <c r="AA3" s="43" t="s">
        <v>3</v>
      </c>
      <c r="AB3" s="44"/>
    </row>
    <row r="4" spans="1:28" s="1" customFormat="1" ht="26.4" x14ac:dyDescent="0.2">
      <c r="A4" s="57"/>
      <c r="B4" s="40"/>
      <c r="C4" s="47"/>
      <c r="D4" s="47"/>
      <c r="E4" s="47"/>
      <c r="F4" s="9" t="s">
        <v>10</v>
      </c>
      <c r="G4" s="11" t="s">
        <v>11</v>
      </c>
      <c r="H4" s="38"/>
      <c r="I4" s="40"/>
      <c r="J4" s="42"/>
      <c r="K4" s="47"/>
      <c r="L4" s="42"/>
      <c r="M4" s="26" t="s">
        <v>10</v>
      </c>
      <c r="N4" s="11" t="s">
        <v>11</v>
      </c>
      <c r="O4" s="38"/>
      <c r="P4" s="40"/>
      <c r="Q4" s="42"/>
      <c r="R4" s="47"/>
      <c r="S4" s="42"/>
      <c r="T4" s="26" t="s">
        <v>10</v>
      </c>
      <c r="U4" s="11" t="s">
        <v>11</v>
      </c>
      <c r="V4" s="38"/>
      <c r="W4" s="40"/>
      <c r="X4" s="47"/>
      <c r="Y4" s="54"/>
      <c r="Z4" s="42"/>
      <c r="AA4" s="26" t="s">
        <v>10</v>
      </c>
      <c r="AB4" s="11" t="s">
        <v>11</v>
      </c>
    </row>
    <row r="5" spans="1:28" ht="28.8" customHeight="1" x14ac:dyDescent="0.2">
      <c r="A5" s="29">
        <f t="shared" ref="A5:A28" si="0">B5+$C$5+E5+G5</f>
        <v>6050</v>
      </c>
      <c r="B5" s="14">
        <v>3500</v>
      </c>
      <c r="C5" s="77">
        <f>D1</f>
        <v>2000</v>
      </c>
      <c r="D5" s="3">
        <f>B5+$C$5</f>
        <v>5500</v>
      </c>
      <c r="E5" s="3">
        <f>D5*0.1</f>
        <v>550</v>
      </c>
      <c r="F5" s="7">
        <f>B5</f>
        <v>3500</v>
      </c>
      <c r="G5" s="12">
        <v>0</v>
      </c>
      <c r="H5" s="31">
        <f>K5+L5+N5</f>
        <v>12100</v>
      </c>
      <c r="I5" s="14">
        <f>B5*2</f>
        <v>7000</v>
      </c>
      <c r="J5" s="82">
        <f>D1*2</f>
        <v>4000</v>
      </c>
      <c r="K5" s="25">
        <f t="shared" ref="K5:K28" si="1">I5+$J$5</f>
        <v>11000</v>
      </c>
      <c r="L5" s="25">
        <f>K5*0.1</f>
        <v>1100</v>
      </c>
      <c r="M5" s="7">
        <v>0</v>
      </c>
      <c r="N5" s="12">
        <f>ROUNDDOWN(M5*0.035,0)</f>
        <v>0</v>
      </c>
      <c r="O5" s="31">
        <f>R5+S5+U5</f>
        <v>18150</v>
      </c>
      <c r="P5" s="14">
        <f>B5*3</f>
        <v>10500</v>
      </c>
      <c r="Q5" s="82">
        <f>D1*3</f>
        <v>6000</v>
      </c>
      <c r="R5" s="25">
        <f>P5+$Q$5</f>
        <v>16500</v>
      </c>
      <c r="S5" s="25">
        <f>R5*0.1</f>
        <v>1650</v>
      </c>
      <c r="T5" s="7">
        <v>0</v>
      </c>
      <c r="U5" s="12">
        <f>ROUNDDOWN(T5*0.035,0)</f>
        <v>0</v>
      </c>
      <c r="V5" s="31">
        <f>Y5+Z5+AB5</f>
        <v>24200</v>
      </c>
      <c r="W5" s="14">
        <f>B5*4</f>
        <v>14000</v>
      </c>
      <c r="X5" s="85">
        <f>D1*4</f>
        <v>8000</v>
      </c>
      <c r="Y5" s="8">
        <f>W5+$X$5</f>
        <v>22000</v>
      </c>
      <c r="Z5" s="25">
        <f>Y5*0.1</f>
        <v>2200</v>
      </c>
      <c r="AA5" s="7">
        <v>0</v>
      </c>
      <c r="AB5" s="12">
        <f>ROUNDDOWN(AA5*0.035,0)</f>
        <v>0</v>
      </c>
    </row>
    <row r="6" spans="1:28" ht="28.8" customHeight="1" x14ac:dyDescent="0.2">
      <c r="A6" s="29">
        <f t="shared" si="0"/>
        <v>6600</v>
      </c>
      <c r="B6" s="14">
        <v>4000</v>
      </c>
      <c r="C6" s="78"/>
      <c r="D6" s="3">
        <f>B6+$C$5</f>
        <v>6000</v>
      </c>
      <c r="E6" s="25">
        <f t="shared" ref="E6:E28" si="2">D6*0.1</f>
        <v>600</v>
      </c>
      <c r="F6" s="7">
        <f t="shared" ref="F6:F28" si="3">B6</f>
        <v>4000</v>
      </c>
      <c r="G6" s="12">
        <v>0</v>
      </c>
      <c r="H6" s="31">
        <f t="shared" ref="H6:H28" si="4">K6+L6+N6</f>
        <v>13200</v>
      </c>
      <c r="I6" s="14">
        <f t="shared" ref="I6:I28" si="5">B6*2</f>
        <v>8000</v>
      </c>
      <c r="J6" s="83"/>
      <c r="K6" s="25">
        <f t="shared" si="1"/>
        <v>12000</v>
      </c>
      <c r="L6" s="25">
        <f t="shared" ref="L6:L28" si="6">K6*0.1</f>
        <v>1200</v>
      </c>
      <c r="M6" s="7">
        <v>0</v>
      </c>
      <c r="N6" s="12">
        <f t="shared" ref="N6:N28" si="7">ROUNDDOWN(M6*0.035,0)</f>
        <v>0</v>
      </c>
      <c r="O6" s="31">
        <f t="shared" ref="O6:O28" si="8">R6+S6+U6</f>
        <v>19800</v>
      </c>
      <c r="P6" s="14">
        <f t="shared" ref="P6:P28" si="9">B6*3</f>
        <v>12000</v>
      </c>
      <c r="Q6" s="83"/>
      <c r="R6" s="25">
        <f t="shared" ref="R6:R28" si="10">P6+$Q$5</f>
        <v>18000</v>
      </c>
      <c r="S6" s="25">
        <f t="shared" ref="S6:S28" si="11">R6*0.1</f>
        <v>1800</v>
      </c>
      <c r="T6" s="7">
        <v>0</v>
      </c>
      <c r="U6" s="12">
        <f t="shared" ref="U6:U28" si="12">ROUNDDOWN(T6*0.035,0)</f>
        <v>0</v>
      </c>
      <c r="V6" s="31">
        <f t="shared" ref="V6:V28" si="13">Y6+Z6+AB6</f>
        <v>26400</v>
      </c>
      <c r="W6" s="14">
        <f t="shared" ref="W6:W28" si="14">B6*4</f>
        <v>16000</v>
      </c>
      <c r="X6" s="86"/>
      <c r="Y6" s="8">
        <f t="shared" ref="Y6:Y28" si="15">W6+$X$5</f>
        <v>24000</v>
      </c>
      <c r="Z6" s="25">
        <f t="shared" ref="Z6:Z28" si="16">Y6*0.1</f>
        <v>2400</v>
      </c>
      <c r="AA6" s="7">
        <v>0</v>
      </c>
      <c r="AB6" s="12">
        <f t="shared" ref="AB6:AB28" si="17">ROUNDDOWN(AA6*0.035,0)</f>
        <v>0</v>
      </c>
    </row>
    <row r="7" spans="1:28" ht="28.8" customHeight="1" x14ac:dyDescent="0.2">
      <c r="A7" s="29">
        <f t="shared" si="0"/>
        <v>7150</v>
      </c>
      <c r="B7" s="14">
        <v>4500</v>
      </c>
      <c r="C7" s="78"/>
      <c r="D7" s="3">
        <f>B7+$C$5</f>
        <v>6500</v>
      </c>
      <c r="E7" s="25">
        <f t="shared" si="2"/>
        <v>650</v>
      </c>
      <c r="F7" s="7">
        <f t="shared" si="3"/>
        <v>4500</v>
      </c>
      <c r="G7" s="12">
        <v>0</v>
      </c>
      <c r="H7" s="31">
        <f t="shared" si="4"/>
        <v>14300</v>
      </c>
      <c r="I7" s="14">
        <f t="shared" si="5"/>
        <v>9000</v>
      </c>
      <c r="J7" s="83"/>
      <c r="K7" s="25">
        <f t="shared" si="1"/>
        <v>13000</v>
      </c>
      <c r="L7" s="25">
        <f t="shared" si="6"/>
        <v>1300</v>
      </c>
      <c r="M7" s="7">
        <v>0</v>
      </c>
      <c r="N7" s="12">
        <f t="shared" si="7"/>
        <v>0</v>
      </c>
      <c r="O7" s="31">
        <f t="shared" si="8"/>
        <v>21450</v>
      </c>
      <c r="P7" s="14">
        <f t="shared" si="9"/>
        <v>13500</v>
      </c>
      <c r="Q7" s="83"/>
      <c r="R7" s="25">
        <f t="shared" si="10"/>
        <v>19500</v>
      </c>
      <c r="S7" s="25">
        <f t="shared" si="11"/>
        <v>1950</v>
      </c>
      <c r="T7" s="7">
        <v>0</v>
      </c>
      <c r="U7" s="12">
        <f t="shared" si="12"/>
        <v>0</v>
      </c>
      <c r="V7" s="31">
        <f t="shared" si="13"/>
        <v>28600</v>
      </c>
      <c r="W7" s="14">
        <f t="shared" si="14"/>
        <v>18000</v>
      </c>
      <c r="X7" s="86"/>
      <c r="Y7" s="8">
        <f t="shared" si="15"/>
        <v>26000</v>
      </c>
      <c r="Z7" s="25">
        <f t="shared" si="16"/>
        <v>2600</v>
      </c>
      <c r="AA7" s="7">
        <v>0</v>
      </c>
      <c r="AB7" s="12">
        <f t="shared" si="17"/>
        <v>0</v>
      </c>
    </row>
    <row r="8" spans="1:28" ht="28.8" customHeight="1" x14ac:dyDescent="0.2">
      <c r="A8" s="29">
        <f t="shared" si="0"/>
        <v>7700</v>
      </c>
      <c r="B8" s="14">
        <v>5000</v>
      </c>
      <c r="C8" s="78"/>
      <c r="D8" s="3">
        <f t="shared" ref="D8:D28" si="18">B8+$C$5</f>
        <v>7000</v>
      </c>
      <c r="E8" s="25">
        <f t="shared" si="2"/>
        <v>700</v>
      </c>
      <c r="F8" s="7">
        <f t="shared" si="3"/>
        <v>5000</v>
      </c>
      <c r="G8" s="12">
        <v>0</v>
      </c>
      <c r="H8" s="31">
        <f t="shared" si="4"/>
        <v>15400</v>
      </c>
      <c r="I8" s="14">
        <f t="shared" si="5"/>
        <v>10000</v>
      </c>
      <c r="J8" s="83"/>
      <c r="K8" s="25">
        <f t="shared" si="1"/>
        <v>14000</v>
      </c>
      <c r="L8" s="25">
        <f t="shared" si="6"/>
        <v>1400</v>
      </c>
      <c r="M8" s="7">
        <v>0</v>
      </c>
      <c r="N8" s="12">
        <f t="shared" si="7"/>
        <v>0</v>
      </c>
      <c r="O8" s="31">
        <f t="shared" si="8"/>
        <v>23100</v>
      </c>
      <c r="P8" s="14">
        <f t="shared" si="9"/>
        <v>15000</v>
      </c>
      <c r="Q8" s="83"/>
      <c r="R8" s="25">
        <f t="shared" si="10"/>
        <v>21000</v>
      </c>
      <c r="S8" s="25">
        <f t="shared" si="11"/>
        <v>2100</v>
      </c>
      <c r="T8" s="7">
        <v>0</v>
      </c>
      <c r="U8" s="12">
        <f t="shared" si="12"/>
        <v>0</v>
      </c>
      <c r="V8" s="31">
        <f t="shared" si="13"/>
        <v>30800</v>
      </c>
      <c r="W8" s="14">
        <f t="shared" si="14"/>
        <v>20000</v>
      </c>
      <c r="X8" s="86"/>
      <c r="Y8" s="8">
        <f t="shared" si="15"/>
        <v>28000</v>
      </c>
      <c r="Z8" s="25">
        <f t="shared" si="16"/>
        <v>2800</v>
      </c>
      <c r="AA8" s="7">
        <v>0</v>
      </c>
      <c r="AB8" s="12">
        <f t="shared" si="17"/>
        <v>0</v>
      </c>
    </row>
    <row r="9" spans="1:28" ht="28.8" customHeight="1" x14ac:dyDescent="0.2">
      <c r="A9" s="29">
        <f t="shared" si="0"/>
        <v>8250</v>
      </c>
      <c r="B9" s="14">
        <v>5500</v>
      </c>
      <c r="C9" s="78"/>
      <c r="D9" s="3">
        <f t="shared" si="18"/>
        <v>7500</v>
      </c>
      <c r="E9" s="25">
        <f t="shared" si="2"/>
        <v>750</v>
      </c>
      <c r="F9" s="7">
        <f t="shared" si="3"/>
        <v>5500</v>
      </c>
      <c r="G9" s="12">
        <v>0</v>
      </c>
      <c r="H9" s="31">
        <f t="shared" si="4"/>
        <v>16500</v>
      </c>
      <c r="I9" s="14">
        <f t="shared" si="5"/>
        <v>11000</v>
      </c>
      <c r="J9" s="83"/>
      <c r="K9" s="25">
        <f t="shared" si="1"/>
        <v>15000</v>
      </c>
      <c r="L9" s="25">
        <f t="shared" si="6"/>
        <v>1500</v>
      </c>
      <c r="M9" s="7">
        <v>0</v>
      </c>
      <c r="N9" s="12">
        <f t="shared" si="7"/>
        <v>0</v>
      </c>
      <c r="O9" s="31">
        <f t="shared" si="8"/>
        <v>24750</v>
      </c>
      <c r="P9" s="14">
        <f t="shared" si="9"/>
        <v>16500</v>
      </c>
      <c r="Q9" s="83"/>
      <c r="R9" s="25">
        <f t="shared" si="10"/>
        <v>22500</v>
      </c>
      <c r="S9" s="25">
        <f t="shared" si="11"/>
        <v>2250</v>
      </c>
      <c r="T9" s="7">
        <v>0</v>
      </c>
      <c r="U9" s="12">
        <f t="shared" si="12"/>
        <v>0</v>
      </c>
      <c r="V9" s="31">
        <f t="shared" si="13"/>
        <v>33000</v>
      </c>
      <c r="W9" s="14">
        <f t="shared" si="14"/>
        <v>22000</v>
      </c>
      <c r="X9" s="86"/>
      <c r="Y9" s="8">
        <f t="shared" si="15"/>
        <v>30000</v>
      </c>
      <c r="Z9" s="25">
        <f t="shared" si="16"/>
        <v>3000</v>
      </c>
      <c r="AA9" s="7">
        <v>0</v>
      </c>
      <c r="AB9" s="12">
        <f t="shared" si="17"/>
        <v>0</v>
      </c>
    </row>
    <row r="10" spans="1:28" ht="28.8" customHeight="1" x14ac:dyDescent="0.2">
      <c r="A10" s="29">
        <f t="shared" si="0"/>
        <v>9010</v>
      </c>
      <c r="B10" s="14">
        <v>6000</v>
      </c>
      <c r="C10" s="78"/>
      <c r="D10" s="3">
        <f t="shared" si="18"/>
        <v>8000</v>
      </c>
      <c r="E10" s="25">
        <f t="shared" si="2"/>
        <v>800</v>
      </c>
      <c r="F10" s="7">
        <f t="shared" si="3"/>
        <v>6000</v>
      </c>
      <c r="G10" s="12">
        <f>ROUNDDOWN(B10*0.035,0)</f>
        <v>210</v>
      </c>
      <c r="H10" s="31">
        <f t="shared" si="4"/>
        <v>18020</v>
      </c>
      <c r="I10" s="14">
        <f t="shared" si="5"/>
        <v>12000</v>
      </c>
      <c r="J10" s="83"/>
      <c r="K10" s="25">
        <f t="shared" si="1"/>
        <v>16000</v>
      </c>
      <c r="L10" s="25">
        <f t="shared" si="6"/>
        <v>1600</v>
      </c>
      <c r="M10" s="7">
        <f>I10</f>
        <v>12000</v>
      </c>
      <c r="N10" s="12">
        <f t="shared" si="7"/>
        <v>420</v>
      </c>
      <c r="O10" s="31">
        <f t="shared" si="8"/>
        <v>27030</v>
      </c>
      <c r="P10" s="14">
        <f t="shared" si="9"/>
        <v>18000</v>
      </c>
      <c r="Q10" s="83"/>
      <c r="R10" s="25">
        <f t="shared" si="10"/>
        <v>24000</v>
      </c>
      <c r="S10" s="25">
        <f t="shared" si="11"/>
        <v>2400</v>
      </c>
      <c r="T10" s="7">
        <f>P10</f>
        <v>18000</v>
      </c>
      <c r="U10" s="12">
        <f t="shared" si="12"/>
        <v>630</v>
      </c>
      <c r="V10" s="31">
        <f t="shared" si="13"/>
        <v>36040</v>
      </c>
      <c r="W10" s="14">
        <f t="shared" si="14"/>
        <v>24000</v>
      </c>
      <c r="X10" s="86"/>
      <c r="Y10" s="8">
        <f t="shared" si="15"/>
        <v>32000</v>
      </c>
      <c r="Z10" s="25">
        <f t="shared" si="16"/>
        <v>3200</v>
      </c>
      <c r="AA10" s="7">
        <f>W10</f>
        <v>24000</v>
      </c>
      <c r="AB10" s="12">
        <f t="shared" si="17"/>
        <v>840</v>
      </c>
    </row>
    <row r="11" spans="1:28" ht="28.8" customHeight="1" x14ac:dyDescent="0.2">
      <c r="A11" s="29">
        <f t="shared" si="0"/>
        <v>9577</v>
      </c>
      <c r="B11" s="14">
        <v>6500</v>
      </c>
      <c r="C11" s="78"/>
      <c r="D11" s="3">
        <f t="shared" si="18"/>
        <v>8500</v>
      </c>
      <c r="E11" s="25">
        <f t="shared" si="2"/>
        <v>850</v>
      </c>
      <c r="F11" s="7">
        <f t="shared" si="3"/>
        <v>6500</v>
      </c>
      <c r="G11" s="12">
        <f t="shared" ref="G11:G28" si="19">ROUNDDOWN(B11*0.035,0)</f>
        <v>227</v>
      </c>
      <c r="H11" s="31">
        <f t="shared" si="4"/>
        <v>19155</v>
      </c>
      <c r="I11" s="14">
        <f t="shared" si="5"/>
        <v>13000</v>
      </c>
      <c r="J11" s="83"/>
      <c r="K11" s="25">
        <f t="shared" si="1"/>
        <v>17000</v>
      </c>
      <c r="L11" s="25">
        <f t="shared" si="6"/>
        <v>1700</v>
      </c>
      <c r="M11" s="7">
        <f t="shared" ref="M11:M28" si="20">I11</f>
        <v>13000</v>
      </c>
      <c r="N11" s="12">
        <f t="shared" si="7"/>
        <v>455</v>
      </c>
      <c r="O11" s="31">
        <f t="shared" si="8"/>
        <v>28732</v>
      </c>
      <c r="P11" s="14">
        <f t="shared" si="9"/>
        <v>19500</v>
      </c>
      <c r="Q11" s="83"/>
      <c r="R11" s="25">
        <f t="shared" si="10"/>
        <v>25500</v>
      </c>
      <c r="S11" s="25">
        <f t="shared" si="11"/>
        <v>2550</v>
      </c>
      <c r="T11" s="7">
        <f t="shared" ref="T11:T28" si="21">P11</f>
        <v>19500</v>
      </c>
      <c r="U11" s="12">
        <f t="shared" si="12"/>
        <v>682</v>
      </c>
      <c r="V11" s="31">
        <f t="shared" si="13"/>
        <v>38310</v>
      </c>
      <c r="W11" s="14">
        <f t="shared" si="14"/>
        <v>26000</v>
      </c>
      <c r="X11" s="86"/>
      <c r="Y11" s="8">
        <f t="shared" si="15"/>
        <v>34000</v>
      </c>
      <c r="Z11" s="25">
        <f t="shared" si="16"/>
        <v>3400</v>
      </c>
      <c r="AA11" s="7">
        <f t="shared" ref="AA11:AA28" si="22">W11</f>
        <v>26000</v>
      </c>
      <c r="AB11" s="12">
        <f t="shared" si="17"/>
        <v>910</v>
      </c>
    </row>
    <row r="12" spans="1:28" ht="28.8" customHeight="1" x14ac:dyDescent="0.2">
      <c r="A12" s="29">
        <f t="shared" si="0"/>
        <v>10145</v>
      </c>
      <c r="B12" s="14">
        <v>7000</v>
      </c>
      <c r="C12" s="78"/>
      <c r="D12" s="3">
        <f t="shared" si="18"/>
        <v>9000</v>
      </c>
      <c r="E12" s="25">
        <f t="shared" si="2"/>
        <v>900</v>
      </c>
      <c r="F12" s="7">
        <f t="shared" si="3"/>
        <v>7000</v>
      </c>
      <c r="G12" s="12">
        <f t="shared" si="19"/>
        <v>245</v>
      </c>
      <c r="H12" s="31">
        <f t="shared" si="4"/>
        <v>20290</v>
      </c>
      <c r="I12" s="14">
        <f t="shared" si="5"/>
        <v>14000</v>
      </c>
      <c r="J12" s="83"/>
      <c r="K12" s="25">
        <f t="shared" si="1"/>
        <v>18000</v>
      </c>
      <c r="L12" s="25">
        <f t="shared" si="6"/>
        <v>1800</v>
      </c>
      <c r="M12" s="7">
        <f t="shared" si="20"/>
        <v>14000</v>
      </c>
      <c r="N12" s="12">
        <f t="shared" si="7"/>
        <v>490</v>
      </c>
      <c r="O12" s="31">
        <f t="shared" si="8"/>
        <v>30435</v>
      </c>
      <c r="P12" s="14">
        <f t="shared" si="9"/>
        <v>21000</v>
      </c>
      <c r="Q12" s="83"/>
      <c r="R12" s="25">
        <f t="shared" si="10"/>
        <v>27000</v>
      </c>
      <c r="S12" s="25">
        <f t="shared" si="11"/>
        <v>2700</v>
      </c>
      <c r="T12" s="7">
        <f t="shared" si="21"/>
        <v>21000</v>
      </c>
      <c r="U12" s="12">
        <f t="shared" si="12"/>
        <v>735</v>
      </c>
      <c r="V12" s="31">
        <f t="shared" si="13"/>
        <v>40580</v>
      </c>
      <c r="W12" s="14">
        <f t="shared" si="14"/>
        <v>28000</v>
      </c>
      <c r="X12" s="86"/>
      <c r="Y12" s="8">
        <f t="shared" si="15"/>
        <v>36000</v>
      </c>
      <c r="Z12" s="25">
        <f t="shared" si="16"/>
        <v>3600</v>
      </c>
      <c r="AA12" s="7">
        <f t="shared" si="22"/>
        <v>28000</v>
      </c>
      <c r="AB12" s="12">
        <f t="shared" si="17"/>
        <v>980</v>
      </c>
    </row>
    <row r="13" spans="1:28" ht="28.8" customHeight="1" x14ac:dyDescent="0.2">
      <c r="A13" s="29">
        <f t="shared" si="0"/>
        <v>10712</v>
      </c>
      <c r="B13" s="14">
        <v>7500</v>
      </c>
      <c r="C13" s="78"/>
      <c r="D13" s="3">
        <f t="shared" si="18"/>
        <v>9500</v>
      </c>
      <c r="E13" s="25">
        <f t="shared" si="2"/>
        <v>950</v>
      </c>
      <c r="F13" s="7">
        <f t="shared" si="3"/>
        <v>7500</v>
      </c>
      <c r="G13" s="12">
        <f t="shared" si="19"/>
        <v>262</v>
      </c>
      <c r="H13" s="31">
        <f t="shared" si="4"/>
        <v>21425</v>
      </c>
      <c r="I13" s="14">
        <f t="shared" si="5"/>
        <v>15000</v>
      </c>
      <c r="J13" s="83"/>
      <c r="K13" s="25">
        <f t="shared" si="1"/>
        <v>19000</v>
      </c>
      <c r="L13" s="25">
        <f t="shared" si="6"/>
        <v>1900</v>
      </c>
      <c r="M13" s="7">
        <f t="shared" si="20"/>
        <v>15000</v>
      </c>
      <c r="N13" s="12">
        <f t="shared" si="7"/>
        <v>525</v>
      </c>
      <c r="O13" s="31">
        <f t="shared" si="8"/>
        <v>32137</v>
      </c>
      <c r="P13" s="14">
        <f t="shared" si="9"/>
        <v>22500</v>
      </c>
      <c r="Q13" s="83"/>
      <c r="R13" s="25">
        <f t="shared" si="10"/>
        <v>28500</v>
      </c>
      <c r="S13" s="25">
        <f t="shared" si="11"/>
        <v>2850</v>
      </c>
      <c r="T13" s="7">
        <f t="shared" si="21"/>
        <v>22500</v>
      </c>
      <c r="U13" s="12">
        <f t="shared" si="12"/>
        <v>787</v>
      </c>
      <c r="V13" s="31">
        <f t="shared" si="13"/>
        <v>42850</v>
      </c>
      <c r="W13" s="14">
        <f t="shared" si="14"/>
        <v>30000</v>
      </c>
      <c r="X13" s="86"/>
      <c r="Y13" s="8">
        <f t="shared" si="15"/>
        <v>38000</v>
      </c>
      <c r="Z13" s="25">
        <f t="shared" si="16"/>
        <v>3800</v>
      </c>
      <c r="AA13" s="7">
        <f t="shared" si="22"/>
        <v>30000</v>
      </c>
      <c r="AB13" s="12">
        <f t="shared" si="17"/>
        <v>1050</v>
      </c>
    </row>
    <row r="14" spans="1:28" ht="28.8" customHeight="1" x14ac:dyDescent="0.2">
      <c r="A14" s="29">
        <f t="shared" si="0"/>
        <v>11280</v>
      </c>
      <c r="B14" s="14">
        <v>8000</v>
      </c>
      <c r="C14" s="78"/>
      <c r="D14" s="3">
        <f t="shared" si="18"/>
        <v>10000</v>
      </c>
      <c r="E14" s="25">
        <f t="shared" si="2"/>
        <v>1000</v>
      </c>
      <c r="F14" s="7">
        <f t="shared" si="3"/>
        <v>8000</v>
      </c>
      <c r="G14" s="12">
        <f t="shared" si="19"/>
        <v>280</v>
      </c>
      <c r="H14" s="31">
        <f t="shared" si="4"/>
        <v>22560</v>
      </c>
      <c r="I14" s="14">
        <f t="shared" si="5"/>
        <v>16000</v>
      </c>
      <c r="J14" s="83"/>
      <c r="K14" s="25">
        <f t="shared" si="1"/>
        <v>20000</v>
      </c>
      <c r="L14" s="25">
        <f t="shared" si="6"/>
        <v>2000</v>
      </c>
      <c r="M14" s="7">
        <f t="shared" si="20"/>
        <v>16000</v>
      </c>
      <c r="N14" s="12">
        <f t="shared" si="7"/>
        <v>560</v>
      </c>
      <c r="O14" s="31">
        <f t="shared" si="8"/>
        <v>33840</v>
      </c>
      <c r="P14" s="14">
        <f t="shared" si="9"/>
        <v>24000</v>
      </c>
      <c r="Q14" s="83"/>
      <c r="R14" s="25">
        <f t="shared" si="10"/>
        <v>30000</v>
      </c>
      <c r="S14" s="25">
        <f t="shared" si="11"/>
        <v>3000</v>
      </c>
      <c r="T14" s="7">
        <f t="shared" si="21"/>
        <v>24000</v>
      </c>
      <c r="U14" s="12">
        <f t="shared" si="12"/>
        <v>840</v>
      </c>
      <c r="V14" s="31">
        <f t="shared" si="13"/>
        <v>45120</v>
      </c>
      <c r="W14" s="14">
        <f t="shared" si="14"/>
        <v>32000</v>
      </c>
      <c r="X14" s="86"/>
      <c r="Y14" s="8">
        <f t="shared" si="15"/>
        <v>40000</v>
      </c>
      <c r="Z14" s="25">
        <f t="shared" si="16"/>
        <v>4000</v>
      </c>
      <c r="AA14" s="7">
        <f t="shared" si="22"/>
        <v>32000</v>
      </c>
      <c r="AB14" s="12">
        <f t="shared" si="17"/>
        <v>1120</v>
      </c>
    </row>
    <row r="15" spans="1:28" ht="28.8" customHeight="1" x14ac:dyDescent="0.2">
      <c r="A15" s="29">
        <f t="shared" si="0"/>
        <v>11847</v>
      </c>
      <c r="B15" s="14">
        <v>8500</v>
      </c>
      <c r="C15" s="78"/>
      <c r="D15" s="3">
        <f t="shared" si="18"/>
        <v>10500</v>
      </c>
      <c r="E15" s="25">
        <f t="shared" si="2"/>
        <v>1050</v>
      </c>
      <c r="F15" s="7">
        <f t="shared" si="3"/>
        <v>8500</v>
      </c>
      <c r="G15" s="12">
        <f t="shared" si="19"/>
        <v>297</v>
      </c>
      <c r="H15" s="31">
        <f t="shared" si="4"/>
        <v>23695</v>
      </c>
      <c r="I15" s="14">
        <f t="shared" si="5"/>
        <v>17000</v>
      </c>
      <c r="J15" s="83"/>
      <c r="K15" s="25">
        <f t="shared" si="1"/>
        <v>21000</v>
      </c>
      <c r="L15" s="25">
        <f t="shared" si="6"/>
        <v>2100</v>
      </c>
      <c r="M15" s="7">
        <f t="shared" si="20"/>
        <v>17000</v>
      </c>
      <c r="N15" s="12">
        <f t="shared" si="7"/>
        <v>595</v>
      </c>
      <c r="O15" s="31">
        <f t="shared" si="8"/>
        <v>35542</v>
      </c>
      <c r="P15" s="14">
        <f t="shared" si="9"/>
        <v>25500</v>
      </c>
      <c r="Q15" s="83"/>
      <c r="R15" s="25">
        <f t="shared" si="10"/>
        <v>31500</v>
      </c>
      <c r="S15" s="25">
        <f t="shared" si="11"/>
        <v>3150</v>
      </c>
      <c r="T15" s="7">
        <f t="shared" si="21"/>
        <v>25500</v>
      </c>
      <c r="U15" s="12">
        <f t="shared" si="12"/>
        <v>892</v>
      </c>
      <c r="V15" s="31">
        <f t="shared" si="13"/>
        <v>47390</v>
      </c>
      <c r="W15" s="14">
        <f t="shared" si="14"/>
        <v>34000</v>
      </c>
      <c r="X15" s="86"/>
      <c r="Y15" s="8">
        <f t="shared" si="15"/>
        <v>42000</v>
      </c>
      <c r="Z15" s="25">
        <f t="shared" si="16"/>
        <v>4200</v>
      </c>
      <c r="AA15" s="7">
        <f t="shared" si="22"/>
        <v>34000</v>
      </c>
      <c r="AB15" s="12">
        <f t="shared" si="17"/>
        <v>1190</v>
      </c>
    </row>
    <row r="16" spans="1:28" ht="28.8" customHeight="1" x14ac:dyDescent="0.2">
      <c r="A16" s="29">
        <f t="shared" si="0"/>
        <v>12415</v>
      </c>
      <c r="B16" s="14">
        <v>9000</v>
      </c>
      <c r="C16" s="78"/>
      <c r="D16" s="3">
        <f t="shared" si="18"/>
        <v>11000</v>
      </c>
      <c r="E16" s="25">
        <f t="shared" si="2"/>
        <v>1100</v>
      </c>
      <c r="F16" s="7">
        <f t="shared" si="3"/>
        <v>9000</v>
      </c>
      <c r="G16" s="12">
        <f t="shared" si="19"/>
        <v>315</v>
      </c>
      <c r="H16" s="31">
        <f t="shared" si="4"/>
        <v>24830</v>
      </c>
      <c r="I16" s="14">
        <f t="shared" si="5"/>
        <v>18000</v>
      </c>
      <c r="J16" s="83"/>
      <c r="K16" s="25">
        <f t="shared" si="1"/>
        <v>22000</v>
      </c>
      <c r="L16" s="25">
        <f t="shared" si="6"/>
        <v>2200</v>
      </c>
      <c r="M16" s="7">
        <f t="shared" si="20"/>
        <v>18000</v>
      </c>
      <c r="N16" s="12">
        <f t="shared" si="7"/>
        <v>630</v>
      </c>
      <c r="O16" s="31">
        <f t="shared" si="8"/>
        <v>37245</v>
      </c>
      <c r="P16" s="14">
        <f t="shared" si="9"/>
        <v>27000</v>
      </c>
      <c r="Q16" s="83"/>
      <c r="R16" s="25">
        <f t="shared" si="10"/>
        <v>33000</v>
      </c>
      <c r="S16" s="25">
        <f t="shared" si="11"/>
        <v>3300</v>
      </c>
      <c r="T16" s="7">
        <f t="shared" si="21"/>
        <v>27000</v>
      </c>
      <c r="U16" s="12">
        <f t="shared" si="12"/>
        <v>945</v>
      </c>
      <c r="V16" s="31">
        <f t="shared" si="13"/>
        <v>49660</v>
      </c>
      <c r="W16" s="14">
        <f t="shared" si="14"/>
        <v>36000</v>
      </c>
      <c r="X16" s="86"/>
      <c r="Y16" s="8">
        <f t="shared" si="15"/>
        <v>44000</v>
      </c>
      <c r="Z16" s="25">
        <f t="shared" si="16"/>
        <v>4400</v>
      </c>
      <c r="AA16" s="7">
        <f t="shared" si="22"/>
        <v>36000</v>
      </c>
      <c r="AB16" s="12">
        <f t="shared" si="17"/>
        <v>1260</v>
      </c>
    </row>
    <row r="17" spans="1:28" ht="28.8" customHeight="1" x14ac:dyDescent="0.2">
      <c r="A17" s="29">
        <f t="shared" si="0"/>
        <v>12982</v>
      </c>
      <c r="B17" s="14">
        <v>9500</v>
      </c>
      <c r="C17" s="78"/>
      <c r="D17" s="3">
        <f t="shared" si="18"/>
        <v>11500</v>
      </c>
      <c r="E17" s="25">
        <f t="shared" si="2"/>
        <v>1150</v>
      </c>
      <c r="F17" s="7">
        <f t="shared" si="3"/>
        <v>9500</v>
      </c>
      <c r="G17" s="12">
        <f t="shared" si="19"/>
        <v>332</v>
      </c>
      <c r="H17" s="31">
        <f t="shared" si="4"/>
        <v>25965</v>
      </c>
      <c r="I17" s="14">
        <f t="shared" si="5"/>
        <v>19000</v>
      </c>
      <c r="J17" s="83"/>
      <c r="K17" s="25">
        <f t="shared" si="1"/>
        <v>23000</v>
      </c>
      <c r="L17" s="25">
        <f t="shared" si="6"/>
        <v>2300</v>
      </c>
      <c r="M17" s="7">
        <f t="shared" si="20"/>
        <v>19000</v>
      </c>
      <c r="N17" s="12">
        <f t="shared" si="7"/>
        <v>665</v>
      </c>
      <c r="O17" s="31">
        <f t="shared" si="8"/>
        <v>38947</v>
      </c>
      <c r="P17" s="14">
        <f t="shared" si="9"/>
        <v>28500</v>
      </c>
      <c r="Q17" s="83"/>
      <c r="R17" s="25">
        <f t="shared" si="10"/>
        <v>34500</v>
      </c>
      <c r="S17" s="25">
        <f t="shared" si="11"/>
        <v>3450</v>
      </c>
      <c r="T17" s="7">
        <f t="shared" si="21"/>
        <v>28500</v>
      </c>
      <c r="U17" s="12">
        <f t="shared" si="12"/>
        <v>997</v>
      </c>
      <c r="V17" s="31">
        <f t="shared" si="13"/>
        <v>51930</v>
      </c>
      <c r="W17" s="14">
        <f t="shared" si="14"/>
        <v>38000</v>
      </c>
      <c r="X17" s="86"/>
      <c r="Y17" s="8">
        <f t="shared" si="15"/>
        <v>46000</v>
      </c>
      <c r="Z17" s="25">
        <f t="shared" si="16"/>
        <v>4600</v>
      </c>
      <c r="AA17" s="7">
        <f t="shared" si="22"/>
        <v>38000</v>
      </c>
      <c r="AB17" s="12">
        <f t="shared" si="17"/>
        <v>1330</v>
      </c>
    </row>
    <row r="18" spans="1:28" ht="28.8" customHeight="1" x14ac:dyDescent="0.2">
      <c r="A18" s="29">
        <f t="shared" si="0"/>
        <v>13550</v>
      </c>
      <c r="B18" s="14">
        <v>10000</v>
      </c>
      <c r="C18" s="78"/>
      <c r="D18" s="3">
        <f t="shared" si="18"/>
        <v>12000</v>
      </c>
      <c r="E18" s="25">
        <f t="shared" si="2"/>
        <v>1200</v>
      </c>
      <c r="F18" s="7">
        <f t="shared" si="3"/>
        <v>10000</v>
      </c>
      <c r="G18" s="12">
        <f t="shared" si="19"/>
        <v>350</v>
      </c>
      <c r="H18" s="31">
        <f t="shared" si="4"/>
        <v>27100</v>
      </c>
      <c r="I18" s="14">
        <f t="shared" si="5"/>
        <v>20000</v>
      </c>
      <c r="J18" s="83"/>
      <c r="K18" s="25">
        <f t="shared" si="1"/>
        <v>24000</v>
      </c>
      <c r="L18" s="25">
        <f t="shared" si="6"/>
        <v>2400</v>
      </c>
      <c r="M18" s="7">
        <f t="shared" si="20"/>
        <v>20000</v>
      </c>
      <c r="N18" s="12">
        <f t="shared" si="7"/>
        <v>700</v>
      </c>
      <c r="O18" s="31">
        <f t="shared" si="8"/>
        <v>40650</v>
      </c>
      <c r="P18" s="14">
        <f t="shared" si="9"/>
        <v>30000</v>
      </c>
      <c r="Q18" s="83"/>
      <c r="R18" s="25">
        <f t="shared" si="10"/>
        <v>36000</v>
      </c>
      <c r="S18" s="25">
        <f t="shared" si="11"/>
        <v>3600</v>
      </c>
      <c r="T18" s="7">
        <f t="shared" si="21"/>
        <v>30000</v>
      </c>
      <c r="U18" s="12">
        <f t="shared" si="12"/>
        <v>1050</v>
      </c>
      <c r="V18" s="31">
        <f t="shared" si="13"/>
        <v>54200</v>
      </c>
      <c r="W18" s="14">
        <f t="shared" si="14"/>
        <v>40000</v>
      </c>
      <c r="X18" s="86"/>
      <c r="Y18" s="8">
        <f t="shared" si="15"/>
        <v>48000</v>
      </c>
      <c r="Z18" s="25">
        <f t="shared" si="16"/>
        <v>4800</v>
      </c>
      <c r="AA18" s="7">
        <f t="shared" si="22"/>
        <v>40000</v>
      </c>
      <c r="AB18" s="12">
        <f t="shared" si="17"/>
        <v>1400</v>
      </c>
    </row>
    <row r="19" spans="1:28" ht="28.8" customHeight="1" x14ac:dyDescent="0.2">
      <c r="A19" s="29">
        <f t="shared" si="0"/>
        <v>14117</v>
      </c>
      <c r="B19" s="14">
        <v>10500</v>
      </c>
      <c r="C19" s="78"/>
      <c r="D19" s="3">
        <f t="shared" si="18"/>
        <v>12500</v>
      </c>
      <c r="E19" s="25">
        <f t="shared" si="2"/>
        <v>1250</v>
      </c>
      <c r="F19" s="7">
        <f t="shared" si="3"/>
        <v>10500</v>
      </c>
      <c r="G19" s="12">
        <f t="shared" si="19"/>
        <v>367</v>
      </c>
      <c r="H19" s="31">
        <f t="shared" si="4"/>
        <v>28235</v>
      </c>
      <c r="I19" s="14">
        <f t="shared" si="5"/>
        <v>21000</v>
      </c>
      <c r="J19" s="83"/>
      <c r="K19" s="25">
        <f t="shared" si="1"/>
        <v>25000</v>
      </c>
      <c r="L19" s="25">
        <f t="shared" si="6"/>
        <v>2500</v>
      </c>
      <c r="M19" s="7">
        <f t="shared" si="20"/>
        <v>21000</v>
      </c>
      <c r="N19" s="12">
        <f t="shared" si="7"/>
        <v>735</v>
      </c>
      <c r="O19" s="31">
        <f t="shared" si="8"/>
        <v>42352</v>
      </c>
      <c r="P19" s="14">
        <f t="shared" si="9"/>
        <v>31500</v>
      </c>
      <c r="Q19" s="83"/>
      <c r="R19" s="25">
        <f t="shared" si="10"/>
        <v>37500</v>
      </c>
      <c r="S19" s="25">
        <f t="shared" si="11"/>
        <v>3750</v>
      </c>
      <c r="T19" s="7">
        <f t="shared" si="21"/>
        <v>31500</v>
      </c>
      <c r="U19" s="12">
        <f t="shared" si="12"/>
        <v>1102</v>
      </c>
      <c r="V19" s="31">
        <f t="shared" si="13"/>
        <v>56470</v>
      </c>
      <c r="W19" s="14">
        <f t="shared" si="14"/>
        <v>42000</v>
      </c>
      <c r="X19" s="86"/>
      <c r="Y19" s="8">
        <f t="shared" si="15"/>
        <v>50000</v>
      </c>
      <c r="Z19" s="25">
        <f t="shared" si="16"/>
        <v>5000</v>
      </c>
      <c r="AA19" s="7">
        <f t="shared" si="22"/>
        <v>42000</v>
      </c>
      <c r="AB19" s="12">
        <f t="shared" si="17"/>
        <v>1470</v>
      </c>
    </row>
    <row r="20" spans="1:28" ht="28.8" customHeight="1" x14ac:dyDescent="0.2">
      <c r="A20" s="29">
        <f t="shared" si="0"/>
        <v>14685</v>
      </c>
      <c r="B20" s="14">
        <v>11000</v>
      </c>
      <c r="C20" s="78"/>
      <c r="D20" s="3">
        <f t="shared" si="18"/>
        <v>13000</v>
      </c>
      <c r="E20" s="25">
        <f t="shared" si="2"/>
        <v>1300</v>
      </c>
      <c r="F20" s="7">
        <f t="shared" si="3"/>
        <v>11000</v>
      </c>
      <c r="G20" s="12">
        <f t="shared" si="19"/>
        <v>385</v>
      </c>
      <c r="H20" s="31">
        <f t="shared" si="4"/>
        <v>29370</v>
      </c>
      <c r="I20" s="14">
        <f t="shared" si="5"/>
        <v>22000</v>
      </c>
      <c r="J20" s="83"/>
      <c r="K20" s="25">
        <f t="shared" si="1"/>
        <v>26000</v>
      </c>
      <c r="L20" s="25">
        <f t="shared" si="6"/>
        <v>2600</v>
      </c>
      <c r="M20" s="7">
        <f t="shared" si="20"/>
        <v>22000</v>
      </c>
      <c r="N20" s="12">
        <f t="shared" si="7"/>
        <v>770</v>
      </c>
      <c r="O20" s="31">
        <f t="shared" si="8"/>
        <v>44055</v>
      </c>
      <c r="P20" s="14">
        <f t="shared" si="9"/>
        <v>33000</v>
      </c>
      <c r="Q20" s="83"/>
      <c r="R20" s="25">
        <f t="shared" si="10"/>
        <v>39000</v>
      </c>
      <c r="S20" s="25">
        <f t="shared" si="11"/>
        <v>3900</v>
      </c>
      <c r="T20" s="7">
        <f t="shared" si="21"/>
        <v>33000</v>
      </c>
      <c r="U20" s="12">
        <f t="shared" si="12"/>
        <v>1155</v>
      </c>
      <c r="V20" s="31">
        <f t="shared" si="13"/>
        <v>58740</v>
      </c>
      <c r="W20" s="14">
        <f t="shared" si="14"/>
        <v>44000</v>
      </c>
      <c r="X20" s="86"/>
      <c r="Y20" s="8">
        <f t="shared" si="15"/>
        <v>52000</v>
      </c>
      <c r="Z20" s="25">
        <f t="shared" si="16"/>
        <v>5200</v>
      </c>
      <c r="AA20" s="7">
        <f t="shared" si="22"/>
        <v>44000</v>
      </c>
      <c r="AB20" s="12">
        <f t="shared" si="17"/>
        <v>1540</v>
      </c>
    </row>
    <row r="21" spans="1:28" ht="28.8" customHeight="1" x14ac:dyDescent="0.2">
      <c r="A21" s="29">
        <f t="shared" si="0"/>
        <v>15252</v>
      </c>
      <c r="B21" s="14">
        <v>11500</v>
      </c>
      <c r="C21" s="78"/>
      <c r="D21" s="3">
        <f t="shared" si="18"/>
        <v>13500</v>
      </c>
      <c r="E21" s="25">
        <f t="shared" si="2"/>
        <v>1350</v>
      </c>
      <c r="F21" s="7">
        <f t="shared" si="3"/>
        <v>11500</v>
      </c>
      <c r="G21" s="12">
        <f t="shared" si="19"/>
        <v>402</v>
      </c>
      <c r="H21" s="31">
        <f t="shared" si="4"/>
        <v>30505</v>
      </c>
      <c r="I21" s="14">
        <f t="shared" si="5"/>
        <v>23000</v>
      </c>
      <c r="J21" s="83"/>
      <c r="K21" s="25">
        <f t="shared" si="1"/>
        <v>27000</v>
      </c>
      <c r="L21" s="25">
        <f t="shared" si="6"/>
        <v>2700</v>
      </c>
      <c r="M21" s="7">
        <f t="shared" si="20"/>
        <v>23000</v>
      </c>
      <c r="N21" s="12">
        <f t="shared" si="7"/>
        <v>805</v>
      </c>
      <c r="O21" s="31">
        <f t="shared" si="8"/>
        <v>45757</v>
      </c>
      <c r="P21" s="14">
        <f t="shared" si="9"/>
        <v>34500</v>
      </c>
      <c r="Q21" s="83"/>
      <c r="R21" s="25">
        <f t="shared" si="10"/>
        <v>40500</v>
      </c>
      <c r="S21" s="25">
        <f t="shared" si="11"/>
        <v>4050</v>
      </c>
      <c r="T21" s="7">
        <f t="shared" si="21"/>
        <v>34500</v>
      </c>
      <c r="U21" s="12">
        <f t="shared" si="12"/>
        <v>1207</v>
      </c>
      <c r="V21" s="31">
        <f t="shared" si="13"/>
        <v>61010</v>
      </c>
      <c r="W21" s="14">
        <f t="shared" si="14"/>
        <v>46000</v>
      </c>
      <c r="X21" s="86"/>
      <c r="Y21" s="8">
        <f t="shared" si="15"/>
        <v>54000</v>
      </c>
      <c r="Z21" s="25">
        <f t="shared" si="16"/>
        <v>5400</v>
      </c>
      <c r="AA21" s="7">
        <f t="shared" si="22"/>
        <v>46000</v>
      </c>
      <c r="AB21" s="12">
        <f t="shared" si="17"/>
        <v>1610</v>
      </c>
    </row>
    <row r="22" spans="1:28" ht="28.8" customHeight="1" x14ac:dyDescent="0.2">
      <c r="A22" s="29">
        <f t="shared" si="0"/>
        <v>15820</v>
      </c>
      <c r="B22" s="14">
        <v>12000</v>
      </c>
      <c r="C22" s="78"/>
      <c r="D22" s="3">
        <f t="shared" si="18"/>
        <v>14000</v>
      </c>
      <c r="E22" s="25">
        <f t="shared" si="2"/>
        <v>1400</v>
      </c>
      <c r="F22" s="7">
        <f t="shared" si="3"/>
        <v>12000</v>
      </c>
      <c r="G22" s="12">
        <f t="shared" si="19"/>
        <v>420</v>
      </c>
      <c r="H22" s="31">
        <f t="shared" si="4"/>
        <v>31640</v>
      </c>
      <c r="I22" s="14">
        <f t="shared" si="5"/>
        <v>24000</v>
      </c>
      <c r="J22" s="83"/>
      <c r="K22" s="25">
        <f t="shared" si="1"/>
        <v>28000</v>
      </c>
      <c r="L22" s="25">
        <f t="shared" si="6"/>
        <v>2800</v>
      </c>
      <c r="M22" s="7">
        <f t="shared" si="20"/>
        <v>24000</v>
      </c>
      <c r="N22" s="12">
        <f t="shared" si="7"/>
        <v>840</v>
      </c>
      <c r="O22" s="31">
        <f t="shared" si="8"/>
        <v>47460</v>
      </c>
      <c r="P22" s="14">
        <f t="shared" si="9"/>
        <v>36000</v>
      </c>
      <c r="Q22" s="83"/>
      <c r="R22" s="25">
        <f t="shared" si="10"/>
        <v>42000</v>
      </c>
      <c r="S22" s="25">
        <f t="shared" si="11"/>
        <v>4200</v>
      </c>
      <c r="T22" s="7">
        <f t="shared" si="21"/>
        <v>36000</v>
      </c>
      <c r="U22" s="12">
        <f t="shared" si="12"/>
        <v>1260</v>
      </c>
      <c r="V22" s="31">
        <f t="shared" si="13"/>
        <v>63280</v>
      </c>
      <c r="W22" s="14">
        <f t="shared" si="14"/>
        <v>48000</v>
      </c>
      <c r="X22" s="86"/>
      <c r="Y22" s="8">
        <f t="shared" si="15"/>
        <v>56000</v>
      </c>
      <c r="Z22" s="25">
        <f t="shared" si="16"/>
        <v>5600</v>
      </c>
      <c r="AA22" s="7">
        <f t="shared" si="22"/>
        <v>48000</v>
      </c>
      <c r="AB22" s="12">
        <f t="shared" si="17"/>
        <v>1680</v>
      </c>
    </row>
    <row r="23" spans="1:28" ht="28.8" customHeight="1" x14ac:dyDescent="0.2">
      <c r="A23" s="29">
        <f t="shared" si="0"/>
        <v>16387</v>
      </c>
      <c r="B23" s="14">
        <v>12500</v>
      </c>
      <c r="C23" s="78"/>
      <c r="D23" s="3">
        <f t="shared" si="18"/>
        <v>14500</v>
      </c>
      <c r="E23" s="25">
        <f t="shared" si="2"/>
        <v>1450</v>
      </c>
      <c r="F23" s="7">
        <f t="shared" si="3"/>
        <v>12500</v>
      </c>
      <c r="G23" s="12">
        <f t="shared" si="19"/>
        <v>437</v>
      </c>
      <c r="H23" s="31">
        <f t="shared" si="4"/>
        <v>32775</v>
      </c>
      <c r="I23" s="14">
        <f t="shared" si="5"/>
        <v>25000</v>
      </c>
      <c r="J23" s="83"/>
      <c r="K23" s="25">
        <f t="shared" si="1"/>
        <v>29000</v>
      </c>
      <c r="L23" s="25">
        <f t="shared" si="6"/>
        <v>2900</v>
      </c>
      <c r="M23" s="7">
        <f t="shared" si="20"/>
        <v>25000</v>
      </c>
      <c r="N23" s="12">
        <f t="shared" si="7"/>
        <v>875</v>
      </c>
      <c r="O23" s="31">
        <f t="shared" si="8"/>
        <v>49162</v>
      </c>
      <c r="P23" s="14">
        <f t="shared" si="9"/>
        <v>37500</v>
      </c>
      <c r="Q23" s="83"/>
      <c r="R23" s="25">
        <f t="shared" si="10"/>
        <v>43500</v>
      </c>
      <c r="S23" s="25">
        <f t="shared" si="11"/>
        <v>4350</v>
      </c>
      <c r="T23" s="7">
        <f t="shared" si="21"/>
        <v>37500</v>
      </c>
      <c r="U23" s="12">
        <f t="shared" si="12"/>
        <v>1312</v>
      </c>
      <c r="V23" s="31">
        <f t="shared" si="13"/>
        <v>65550</v>
      </c>
      <c r="W23" s="14">
        <f t="shared" si="14"/>
        <v>50000</v>
      </c>
      <c r="X23" s="86"/>
      <c r="Y23" s="8">
        <f t="shared" si="15"/>
        <v>58000</v>
      </c>
      <c r="Z23" s="25">
        <f t="shared" si="16"/>
        <v>5800</v>
      </c>
      <c r="AA23" s="7">
        <f t="shared" si="22"/>
        <v>50000</v>
      </c>
      <c r="AB23" s="12">
        <f t="shared" si="17"/>
        <v>1750</v>
      </c>
    </row>
    <row r="24" spans="1:28" ht="28.8" customHeight="1" x14ac:dyDescent="0.2">
      <c r="A24" s="29">
        <f t="shared" si="0"/>
        <v>16955</v>
      </c>
      <c r="B24" s="14">
        <v>13000</v>
      </c>
      <c r="C24" s="78"/>
      <c r="D24" s="3">
        <f t="shared" si="18"/>
        <v>15000</v>
      </c>
      <c r="E24" s="25">
        <f t="shared" si="2"/>
        <v>1500</v>
      </c>
      <c r="F24" s="7">
        <f t="shared" si="3"/>
        <v>13000</v>
      </c>
      <c r="G24" s="12">
        <f t="shared" si="19"/>
        <v>455</v>
      </c>
      <c r="H24" s="31">
        <f t="shared" si="4"/>
        <v>33910</v>
      </c>
      <c r="I24" s="14">
        <f t="shared" si="5"/>
        <v>26000</v>
      </c>
      <c r="J24" s="83"/>
      <c r="K24" s="25">
        <f t="shared" si="1"/>
        <v>30000</v>
      </c>
      <c r="L24" s="25">
        <f t="shared" si="6"/>
        <v>3000</v>
      </c>
      <c r="M24" s="7">
        <f t="shared" si="20"/>
        <v>26000</v>
      </c>
      <c r="N24" s="12">
        <f t="shared" si="7"/>
        <v>910</v>
      </c>
      <c r="O24" s="31">
        <f t="shared" si="8"/>
        <v>50865</v>
      </c>
      <c r="P24" s="14">
        <f t="shared" si="9"/>
        <v>39000</v>
      </c>
      <c r="Q24" s="83"/>
      <c r="R24" s="25">
        <f t="shared" si="10"/>
        <v>45000</v>
      </c>
      <c r="S24" s="25">
        <f t="shared" si="11"/>
        <v>4500</v>
      </c>
      <c r="T24" s="7">
        <f t="shared" si="21"/>
        <v>39000</v>
      </c>
      <c r="U24" s="12">
        <f t="shared" si="12"/>
        <v>1365</v>
      </c>
      <c r="V24" s="31">
        <f t="shared" si="13"/>
        <v>67820</v>
      </c>
      <c r="W24" s="14">
        <f t="shared" si="14"/>
        <v>52000</v>
      </c>
      <c r="X24" s="86"/>
      <c r="Y24" s="8">
        <f t="shared" si="15"/>
        <v>60000</v>
      </c>
      <c r="Z24" s="25">
        <f t="shared" si="16"/>
        <v>6000</v>
      </c>
      <c r="AA24" s="7">
        <f t="shared" si="22"/>
        <v>52000</v>
      </c>
      <c r="AB24" s="12">
        <f t="shared" si="17"/>
        <v>1820</v>
      </c>
    </row>
    <row r="25" spans="1:28" ht="28.8" customHeight="1" x14ac:dyDescent="0.2">
      <c r="A25" s="29">
        <f t="shared" si="0"/>
        <v>17522</v>
      </c>
      <c r="B25" s="14">
        <v>13500</v>
      </c>
      <c r="C25" s="78"/>
      <c r="D25" s="3">
        <f t="shared" si="18"/>
        <v>15500</v>
      </c>
      <c r="E25" s="25">
        <f t="shared" si="2"/>
        <v>1550</v>
      </c>
      <c r="F25" s="7">
        <f t="shared" si="3"/>
        <v>13500</v>
      </c>
      <c r="G25" s="12">
        <f t="shared" si="19"/>
        <v>472</v>
      </c>
      <c r="H25" s="31">
        <f t="shared" si="4"/>
        <v>35045</v>
      </c>
      <c r="I25" s="14">
        <f t="shared" si="5"/>
        <v>27000</v>
      </c>
      <c r="J25" s="83"/>
      <c r="K25" s="25">
        <f t="shared" si="1"/>
        <v>31000</v>
      </c>
      <c r="L25" s="25">
        <f t="shared" si="6"/>
        <v>3100</v>
      </c>
      <c r="M25" s="7">
        <f t="shared" si="20"/>
        <v>27000</v>
      </c>
      <c r="N25" s="12">
        <f t="shared" si="7"/>
        <v>945</v>
      </c>
      <c r="O25" s="31">
        <f t="shared" si="8"/>
        <v>52567</v>
      </c>
      <c r="P25" s="14">
        <f t="shared" si="9"/>
        <v>40500</v>
      </c>
      <c r="Q25" s="83"/>
      <c r="R25" s="25">
        <f t="shared" si="10"/>
        <v>46500</v>
      </c>
      <c r="S25" s="25">
        <f t="shared" si="11"/>
        <v>4650</v>
      </c>
      <c r="T25" s="7">
        <f t="shared" si="21"/>
        <v>40500</v>
      </c>
      <c r="U25" s="12">
        <f t="shared" si="12"/>
        <v>1417</v>
      </c>
      <c r="V25" s="31">
        <f t="shared" si="13"/>
        <v>70090</v>
      </c>
      <c r="W25" s="14">
        <f t="shared" si="14"/>
        <v>54000</v>
      </c>
      <c r="X25" s="86"/>
      <c r="Y25" s="8">
        <f t="shared" si="15"/>
        <v>62000</v>
      </c>
      <c r="Z25" s="25">
        <f t="shared" si="16"/>
        <v>6200</v>
      </c>
      <c r="AA25" s="7">
        <f t="shared" si="22"/>
        <v>54000</v>
      </c>
      <c r="AB25" s="12">
        <f t="shared" si="17"/>
        <v>1890</v>
      </c>
    </row>
    <row r="26" spans="1:28" ht="28.8" customHeight="1" x14ac:dyDescent="0.2">
      <c r="A26" s="29">
        <f t="shared" si="0"/>
        <v>18090</v>
      </c>
      <c r="B26" s="14">
        <v>14000</v>
      </c>
      <c r="C26" s="78"/>
      <c r="D26" s="3">
        <f t="shared" si="18"/>
        <v>16000</v>
      </c>
      <c r="E26" s="25">
        <f t="shared" si="2"/>
        <v>1600</v>
      </c>
      <c r="F26" s="7">
        <f t="shared" si="3"/>
        <v>14000</v>
      </c>
      <c r="G26" s="12">
        <f t="shared" si="19"/>
        <v>490</v>
      </c>
      <c r="H26" s="31">
        <f t="shared" si="4"/>
        <v>36180</v>
      </c>
      <c r="I26" s="14">
        <f t="shared" si="5"/>
        <v>28000</v>
      </c>
      <c r="J26" s="83"/>
      <c r="K26" s="25">
        <f t="shared" si="1"/>
        <v>32000</v>
      </c>
      <c r="L26" s="25">
        <f t="shared" si="6"/>
        <v>3200</v>
      </c>
      <c r="M26" s="7">
        <f t="shared" si="20"/>
        <v>28000</v>
      </c>
      <c r="N26" s="12">
        <f t="shared" si="7"/>
        <v>980</v>
      </c>
      <c r="O26" s="31">
        <f t="shared" si="8"/>
        <v>54270</v>
      </c>
      <c r="P26" s="14">
        <f t="shared" si="9"/>
        <v>42000</v>
      </c>
      <c r="Q26" s="83"/>
      <c r="R26" s="25">
        <f t="shared" si="10"/>
        <v>48000</v>
      </c>
      <c r="S26" s="25">
        <f t="shared" si="11"/>
        <v>4800</v>
      </c>
      <c r="T26" s="7">
        <f t="shared" si="21"/>
        <v>42000</v>
      </c>
      <c r="U26" s="12">
        <f t="shared" si="12"/>
        <v>1470</v>
      </c>
      <c r="V26" s="31">
        <f t="shared" si="13"/>
        <v>72360</v>
      </c>
      <c r="W26" s="14">
        <f t="shared" si="14"/>
        <v>56000</v>
      </c>
      <c r="X26" s="86"/>
      <c r="Y26" s="8">
        <f t="shared" si="15"/>
        <v>64000</v>
      </c>
      <c r="Z26" s="25">
        <f t="shared" si="16"/>
        <v>6400</v>
      </c>
      <c r="AA26" s="7">
        <f t="shared" si="22"/>
        <v>56000</v>
      </c>
      <c r="AB26" s="12">
        <f t="shared" si="17"/>
        <v>1960</v>
      </c>
    </row>
    <row r="27" spans="1:28" ht="28.8" customHeight="1" x14ac:dyDescent="0.2">
      <c r="A27" s="29">
        <f t="shared" si="0"/>
        <v>18657</v>
      </c>
      <c r="B27" s="14">
        <v>14500</v>
      </c>
      <c r="C27" s="78"/>
      <c r="D27" s="3">
        <f t="shared" si="18"/>
        <v>16500</v>
      </c>
      <c r="E27" s="25">
        <f t="shared" si="2"/>
        <v>1650</v>
      </c>
      <c r="F27" s="7">
        <f t="shared" si="3"/>
        <v>14500</v>
      </c>
      <c r="G27" s="12">
        <f t="shared" si="19"/>
        <v>507</v>
      </c>
      <c r="H27" s="31">
        <f t="shared" si="4"/>
        <v>37315</v>
      </c>
      <c r="I27" s="14">
        <f t="shared" si="5"/>
        <v>29000</v>
      </c>
      <c r="J27" s="83"/>
      <c r="K27" s="25">
        <f t="shared" si="1"/>
        <v>33000</v>
      </c>
      <c r="L27" s="25">
        <f t="shared" si="6"/>
        <v>3300</v>
      </c>
      <c r="M27" s="7">
        <f t="shared" si="20"/>
        <v>29000</v>
      </c>
      <c r="N27" s="12">
        <f t="shared" si="7"/>
        <v>1015</v>
      </c>
      <c r="O27" s="31">
        <f t="shared" si="8"/>
        <v>55972</v>
      </c>
      <c r="P27" s="14">
        <f t="shared" si="9"/>
        <v>43500</v>
      </c>
      <c r="Q27" s="83"/>
      <c r="R27" s="25">
        <f t="shared" si="10"/>
        <v>49500</v>
      </c>
      <c r="S27" s="25">
        <f t="shared" si="11"/>
        <v>4950</v>
      </c>
      <c r="T27" s="7">
        <f t="shared" si="21"/>
        <v>43500</v>
      </c>
      <c r="U27" s="12">
        <f t="shared" si="12"/>
        <v>1522</v>
      </c>
      <c r="V27" s="31">
        <f t="shared" si="13"/>
        <v>74630</v>
      </c>
      <c r="W27" s="14">
        <f t="shared" si="14"/>
        <v>58000</v>
      </c>
      <c r="X27" s="86"/>
      <c r="Y27" s="8">
        <f t="shared" si="15"/>
        <v>66000</v>
      </c>
      <c r="Z27" s="25">
        <f t="shared" si="16"/>
        <v>6600</v>
      </c>
      <c r="AA27" s="7">
        <f t="shared" si="22"/>
        <v>58000</v>
      </c>
      <c r="AB27" s="12">
        <f t="shared" si="17"/>
        <v>2030</v>
      </c>
    </row>
    <row r="28" spans="1:28" ht="28.8" customHeight="1" thickBot="1" x14ac:dyDescent="0.25">
      <c r="A28" s="30">
        <f t="shared" si="0"/>
        <v>19225</v>
      </c>
      <c r="B28" s="15">
        <v>15000</v>
      </c>
      <c r="C28" s="81"/>
      <c r="D28" s="16">
        <f t="shared" si="18"/>
        <v>17000</v>
      </c>
      <c r="E28" s="25">
        <f t="shared" si="2"/>
        <v>1700</v>
      </c>
      <c r="F28" s="17">
        <f t="shared" si="3"/>
        <v>15000</v>
      </c>
      <c r="G28" s="13">
        <f t="shared" si="19"/>
        <v>525</v>
      </c>
      <c r="H28" s="32">
        <f t="shared" si="4"/>
        <v>38450</v>
      </c>
      <c r="I28" s="15">
        <f t="shared" si="5"/>
        <v>30000</v>
      </c>
      <c r="J28" s="84"/>
      <c r="K28" s="16">
        <f t="shared" si="1"/>
        <v>34000</v>
      </c>
      <c r="L28" s="16">
        <f t="shared" si="6"/>
        <v>3400</v>
      </c>
      <c r="M28" s="17">
        <f t="shared" si="20"/>
        <v>30000</v>
      </c>
      <c r="N28" s="13">
        <f t="shared" si="7"/>
        <v>1050</v>
      </c>
      <c r="O28" s="32">
        <f t="shared" si="8"/>
        <v>57675</v>
      </c>
      <c r="P28" s="14">
        <f t="shared" si="9"/>
        <v>45000</v>
      </c>
      <c r="Q28" s="84"/>
      <c r="R28" s="25">
        <f t="shared" si="10"/>
        <v>51000</v>
      </c>
      <c r="S28" s="25">
        <f t="shared" si="11"/>
        <v>5100</v>
      </c>
      <c r="T28" s="17">
        <f t="shared" si="21"/>
        <v>45000</v>
      </c>
      <c r="U28" s="13">
        <f t="shared" si="12"/>
        <v>1575</v>
      </c>
      <c r="V28" s="32">
        <f t="shared" si="13"/>
        <v>76900</v>
      </c>
      <c r="W28" s="14">
        <f t="shared" si="14"/>
        <v>60000</v>
      </c>
      <c r="X28" s="87"/>
      <c r="Y28" s="8">
        <f t="shared" si="15"/>
        <v>68000</v>
      </c>
      <c r="Z28" s="16">
        <f t="shared" si="16"/>
        <v>6800</v>
      </c>
      <c r="AA28" s="17">
        <f t="shared" si="22"/>
        <v>60000</v>
      </c>
      <c r="AB28" s="13">
        <f t="shared" si="17"/>
        <v>2100</v>
      </c>
    </row>
  </sheetData>
  <mergeCells count="34">
    <mergeCell ref="B1:C1"/>
    <mergeCell ref="D1:E1"/>
    <mergeCell ref="C5:C28"/>
    <mergeCell ref="A2:G2"/>
    <mergeCell ref="B3:B4"/>
    <mergeCell ref="C3:C4"/>
    <mergeCell ref="D3:D4"/>
    <mergeCell ref="E3:E4"/>
    <mergeCell ref="A3:A4"/>
    <mergeCell ref="I3:I4"/>
    <mergeCell ref="L3:L4"/>
    <mergeCell ref="O3:O4"/>
    <mergeCell ref="W3:W4"/>
    <mergeCell ref="V3:V4"/>
    <mergeCell ref="S3:S4"/>
    <mergeCell ref="F3:G3"/>
    <mergeCell ref="M3:N3"/>
    <mergeCell ref="T3:U3"/>
    <mergeCell ref="H3:H4"/>
    <mergeCell ref="P3:P4"/>
    <mergeCell ref="H2:N2"/>
    <mergeCell ref="Q5:Q28"/>
    <mergeCell ref="V2:AB2"/>
    <mergeCell ref="Y3:Y4"/>
    <mergeCell ref="Z3:Z4"/>
    <mergeCell ref="AA3:AB3"/>
    <mergeCell ref="X5:X28"/>
    <mergeCell ref="Q3:Q4"/>
    <mergeCell ref="R3:R4"/>
    <mergeCell ref="K3:K4"/>
    <mergeCell ref="J3:J4"/>
    <mergeCell ref="J5:J28"/>
    <mergeCell ref="O2:U2"/>
    <mergeCell ref="X3:X4"/>
  </mergeCells>
  <phoneticPr fontId="1"/>
  <pageMargins left="0.25" right="0.25" top="0.75" bottom="0.75" header="0.3" footer="0.3"/>
  <pageSetup paperSize="9" scale="6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DC0C7E-A74D-4120-9F26-17260807F9A6}">
  <dimension ref="A1:T28"/>
  <sheetViews>
    <sheetView showGridLines="0" view="pageBreakPreview" zoomScale="89" zoomScaleNormal="112" zoomScaleSheetLayoutView="89" workbookViewId="0">
      <selection activeCell="W23" sqref="W23"/>
    </sheetView>
  </sheetViews>
  <sheetFormatPr defaultColWidth="9" defaultRowHeight="13.2" x14ac:dyDescent="0.2"/>
  <cols>
    <col min="1" max="5" width="9.77734375" style="5" customWidth="1"/>
    <col min="6" max="6" width="9.77734375" style="4" customWidth="1"/>
    <col min="7" max="10" width="9.77734375" style="5" customWidth="1"/>
    <col min="11" max="11" width="9.77734375" style="4" customWidth="1"/>
    <col min="12" max="15" width="9.77734375" style="5" customWidth="1"/>
    <col min="16" max="16" width="9.77734375" style="4" customWidth="1"/>
    <col min="17" max="20" width="9.77734375" style="5" customWidth="1"/>
    <col min="21" max="16384" width="9" style="4"/>
  </cols>
  <sheetData>
    <row r="1" spans="1:20" ht="52.8" customHeight="1" thickBot="1" x14ac:dyDescent="0.25">
      <c r="A1" s="34" t="s">
        <v>22</v>
      </c>
      <c r="B1" s="28"/>
      <c r="C1" s="33"/>
      <c r="E1" s="24"/>
      <c r="G1" s="28"/>
      <c r="L1" s="28"/>
      <c r="Q1" s="28"/>
    </row>
    <row r="2" spans="1:20" s="1" customFormat="1" ht="29.25" customHeight="1" thickBot="1" x14ac:dyDescent="0.25">
      <c r="A2" s="50" t="s">
        <v>6</v>
      </c>
      <c r="B2" s="51"/>
      <c r="C2" s="51"/>
      <c r="D2" s="51"/>
      <c r="E2" s="52"/>
      <c r="F2" s="50" t="s">
        <v>7</v>
      </c>
      <c r="G2" s="51"/>
      <c r="H2" s="51"/>
      <c r="I2" s="51"/>
      <c r="J2" s="52"/>
      <c r="K2" s="50" t="s">
        <v>8</v>
      </c>
      <c r="L2" s="51"/>
      <c r="M2" s="51"/>
      <c r="N2" s="51"/>
      <c r="O2" s="52"/>
      <c r="P2" s="50" t="s">
        <v>9</v>
      </c>
      <c r="Q2" s="51"/>
      <c r="R2" s="51"/>
      <c r="S2" s="51"/>
      <c r="T2" s="52"/>
    </row>
    <row r="3" spans="1:20" s="1" customFormat="1" ht="27" customHeight="1" thickBot="1" x14ac:dyDescent="0.25">
      <c r="A3" s="45" t="s">
        <v>4</v>
      </c>
      <c r="B3" s="39" t="s">
        <v>0</v>
      </c>
      <c r="C3" s="41" t="s">
        <v>2</v>
      </c>
      <c r="D3" s="48" t="s">
        <v>3</v>
      </c>
      <c r="E3" s="49"/>
      <c r="F3" s="37" t="s">
        <v>4</v>
      </c>
      <c r="G3" s="39" t="s">
        <v>0</v>
      </c>
      <c r="H3" s="41" t="s">
        <v>2</v>
      </c>
      <c r="I3" s="43" t="s">
        <v>3</v>
      </c>
      <c r="J3" s="44"/>
      <c r="K3" s="37" t="s">
        <v>4</v>
      </c>
      <c r="L3" s="39" t="s">
        <v>0</v>
      </c>
      <c r="M3" s="41" t="s">
        <v>2</v>
      </c>
      <c r="N3" s="43" t="s">
        <v>3</v>
      </c>
      <c r="O3" s="44"/>
      <c r="P3" s="37" t="s">
        <v>4</v>
      </c>
      <c r="Q3" s="39" t="s">
        <v>0</v>
      </c>
      <c r="R3" s="41" t="s">
        <v>2</v>
      </c>
      <c r="S3" s="43" t="s">
        <v>3</v>
      </c>
      <c r="T3" s="44"/>
    </row>
    <row r="4" spans="1:20" s="1" customFormat="1" ht="26.4" x14ac:dyDescent="0.2">
      <c r="A4" s="46"/>
      <c r="B4" s="40"/>
      <c r="C4" s="47"/>
      <c r="D4" s="26" t="s">
        <v>10</v>
      </c>
      <c r="E4" s="11" t="s">
        <v>11</v>
      </c>
      <c r="F4" s="38"/>
      <c r="G4" s="40"/>
      <c r="H4" s="42"/>
      <c r="I4" s="26" t="s">
        <v>10</v>
      </c>
      <c r="J4" s="11" t="s">
        <v>11</v>
      </c>
      <c r="K4" s="38"/>
      <c r="L4" s="40"/>
      <c r="M4" s="42"/>
      <c r="N4" s="26" t="s">
        <v>10</v>
      </c>
      <c r="O4" s="11" t="s">
        <v>11</v>
      </c>
      <c r="P4" s="38"/>
      <c r="Q4" s="40"/>
      <c r="R4" s="42"/>
      <c r="S4" s="26" t="s">
        <v>10</v>
      </c>
      <c r="T4" s="11" t="s">
        <v>11</v>
      </c>
    </row>
    <row r="5" spans="1:20" ht="28.8" customHeight="1" x14ac:dyDescent="0.2">
      <c r="A5" s="35">
        <f>B5+C5+E5</f>
        <v>3850</v>
      </c>
      <c r="B5" s="14">
        <v>3500</v>
      </c>
      <c r="C5" s="25">
        <f>B5*0.1</f>
        <v>350</v>
      </c>
      <c r="D5" s="7">
        <f t="shared" ref="D5:D28" si="0">B5</f>
        <v>3500</v>
      </c>
      <c r="E5" s="12">
        <v>0</v>
      </c>
      <c r="F5" s="29">
        <f>G5+H5+J5</f>
        <v>7700</v>
      </c>
      <c r="G5" s="14">
        <f t="shared" ref="G5:G28" si="1">B5*2</f>
        <v>7000</v>
      </c>
      <c r="H5" s="25">
        <f>G5*0.1</f>
        <v>700</v>
      </c>
      <c r="I5" s="7">
        <v>0</v>
      </c>
      <c r="J5" s="12">
        <f>ROUNDDOWN(I5*0.035,0)</f>
        <v>0</v>
      </c>
      <c r="K5" s="29">
        <f t="shared" ref="K5:K28" si="2">L5+M5+O5</f>
        <v>11550</v>
      </c>
      <c r="L5" s="14">
        <f t="shared" ref="L5:L28" si="3">B5*3</f>
        <v>10500</v>
      </c>
      <c r="M5" s="25">
        <f t="shared" ref="M5:M28" si="4">L5*0.1</f>
        <v>1050</v>
      </c>
      <c r="N5" s="7">
        <v>0</v>
      </c>
      <c r="O5" s="12">
        <f>ROUNDDOWN(N5*0.035,0)</f>
        <v>0</v>
      </c>
      <c r="P5" s="29">
        <f t="shared" ref="P5:P28" si="5">Q5+R5+T5</f>
        <v>15400</v>
      </c>
      <c r="Q5" s="14">
        <f t="shared" ref="Q5:Q28" si="6">B5*4</f>
        <v>14000</v>
      </c>
      <c r="R5" s="25">
        <f t="shared" ref="R5:R28" si="7">Q5*0.1</f>
        <v>1400</v>
      </c>
      <c r="S5" s="7">
        <v>0</v>
      </c>
      <c r="T5" s="12">
        <f>ROUNDDOWN(S5*0.035,0)</f>
        <v>0</v>
      </c>
    </row>
    <row r="6" spans="1:20" ht="28.8" customHeight="1" x14ac:dyDescent="0.2">
      <c r="A6" s="35">
        <f t="shared" ref="A6:A28" si="8">B6+C6+E6</f>
        <v>4400</v>
      </c>
      <c r="B6" s="14">
        <v>4000</v>
      </c>
      <c r="C6" s="25">
        <f t="shared" ref="C6:C28" si="9">B6*0.1</f>
        <v>400</v>
      </c>
      <c r="D6" s="7">
        <f t="shared" si="0"/>
        <v>4000</v>
      </c>
      <c r="E6" s="12">
        <v>0</v>
      </c>
      <c r="F6" s="29">
        <f t="shared" ref="F6:F28" si="10">G6+H6+J6</f>
        <v>8800</v>
      </c>
      <c r="G6" s="14">
        <f t="shared" si="1"/>
        <v>8000</v>
      </c>
      <c r="H6" s="25">
        <f t="shared" ref="H6:H28" si="11">G6*0.1</f>
        <v>800</v>
      </c>
      <c r="I6" s="7">
        <v>0</v>
      </c>
      <c r="J6" s="12">
        <f t="shared" ref="J6:J28" si="12">ROUNDDOWN(I6*0.035,0)</f>
        <v>0</v>
      </c>
      <c r="K6" s="29">
        <f t="shared" si="2"/>
        <v>13200</v>
      </c>
      <c r="L6" s="14">
        <f t="shared" si="3"/>
        <v>12000</v>
      </c>
      <c r="M6" s="25">
        <f t="shared" si="4"/>
        <v>1200</v>
      </c>
      <c r="N6" s="7">
        <v>0</v>
      </c>
      <c r="O6" s="12">
        <f t="shared" ref="O6:O28" si="13">ROUNDDOWN(N6*0.035,0)</f>
        <v>0</v>
      </c>
      <c r="P6" s="29">
        <f t="shared" si="5"/>
        <v>17600</v>
      </c>
      <c r="Q6" s="14">
        <f t="shared" si="6"/>
        <v>16000</v>
      </c>
      <c r="R6" s="25">
        <f t="shared" si="7"/>
        <v>1600</v>
      </c>
      <c r="S6" s="7">
        <v>0</v>
      </c>
      <c r="T6" s="12">
        <f t="shared" ref="T6:T28" si="14">ROUNDDOWN(S6*0.035,0)</f>
        <v>0</v>
      </c>
    </row>
    <row r="7" spans="1:20" ht="28.8" customHeight="1" x14ac:dyDescent="0.2">
      <c r="A7" s="35">
        <f t="shared" si="8"/>
        <v>4950</v>
      </c>
      <c r="B7" s="14">
        <v>4500</v>
      </c>
      <c r="C7" s="25">
        <f t="shared" si="9"/>
        <v>450</v>
      </c>
      <c r="D7" s="7">
        <f t="shared" si="0"/>
        <v>4500</v>
      </c>
      <c r="E7" s="12">
        <v>0</v>
      </c>
      <c r="F7" s="29">
        <f t="shared" si="10"/>
        <v>9900</v>
      </c>
      <c r="G7" s="14">
        <f t="shared" si="1"/>
        <v>9000</v>
      </c>
      <c r="H7" s="25">
        <f t="shared" si="11"/>
        <v>900</v>
      </c>
      <c r="I7" s="7">
        <v>0</v>
      </c>
      <c r="J7" s="12">
        <f t="shared" si="12"/>
        <v>0</v>
      </c>
      <c r="K7" s="29">
        <f t="shared" si="2"/>
        <v>14850</v>
      </c>
      <c r="L7" s="14">
        <f t="shared" si="3"/>
        <v>13500</v>
      </c>
      <c r="M7" s="25">
        <f t="shared" si="4"/>
        <v>1350</v>
      </c>
      <c r="N7" s="7">
        <v>0</v>
      </c>
      <c r="O7" s="12">
        <f t="shared" si="13"/>
        <v>0</v>
      </c>
      <c r="P7" s="29">
        <f t="shared" si="5"/>
        <v>19800</v>
      </c>
      <c r="Q7" s="14">
        <f t="shared" si="6"/>
        <v>18000</v>
      </c>
      <c r="R7" s="25">
        <f t="shared" si="7"/>
        <v>1800</v>
      </c>
      <c r="S7" s="7">
        <v>0</v>
      </c>
      <c r="T7" s="12">
        <f t="shared" si="14"/>
        <v>0</v>
      </c>
    </row>
    <row r="8" spans="1:20" ht="28.8" customHeight="1" x14ac:dyDescent="0.2">
      <c r="A8" s="35">
        <f t="shared" si="8"/>
        <v>5500</v>
      </c>
      <c r="B8" s="14">
        <v>5000</v>
      </c>
      <c r="C8" s="25">
        <f t="shared" si="9"/>
        <v>500</v>
      </c>
      <c r="D8" s="7">
        <f t="shared" si="0"/>
        <v>5000</v>
      </c>
      <c r="E8" s="12">
        <v>0</v>
      </c>
      <c r="F8" s="29">
        <f t="shared" si="10"/>
        <v>11000</v>
      </c>
      <c r="G8" s="14">
        <f t="shared" si="1"/>
        <v>10000</v>
      </c>
      <c r="H8" s="25">
        <f t="shared" si="11"/>
        <v>1000</v>
      </c>
      <c r="I8" s="7">
        <v>0</v>
      </c>
      <c r="J8" s="12">
        <f t="shared" si="12"/>
        <v>0</v>
      </c>
      <c r="K8" s="29">
        <f t="shared" si="2"/>
        <v>16500</v>
      </c>
      <c r="L8" s="14">
        <f t="shared" si="3"/>
        <v>15000</v>
      </c>
      <c r="M8" s="25">
        <f t="shared" si="4"/>
        <v>1500</v>
      </c>
      <c r="N8" s="7">
        <v>0</v>
      </c>
      <c r="O8" s="12">
        <f t="shared" si="13"/>
        <v>0</v>
      </c>
      <c r="P8" s="29">
        <f t="shared" si="5"/>
        <v>22000</v>
      </c>
      <c r="Q8" s="14">
        <f t="shared" si="6"/>
        <v>20000</v>
      </c>
      <c r="R8" s="25">
        <f t="shared" si="7"/>
        <v>2000</v>
      </c>
      <c r="S8" s="7">
        <v>0</v>
      </c>
      <c r="T8" s="12">
        <f t="shared" si="14"/>
        <v>0</v>
      </c>
    </row>
    <row r="9" spans="1:20" ht="28.8" customHeight="1" x14ac:dyDescent="0.2">
      <c r="A9" s="35">
        <f t="shared" si="8"/>
        <v>6050</v>
      </c>
      <c r="B9" s="14">
        <v>5500</v>
      </c>
      <c r="C9" s="25">
        <f t="shared" si="9"/>
        <v>550</v>
      </c>
      <c r="D9" s="7">
        <f t="shared" si="0"/>
        <v>5500</v>
      </c>
      <c r="E9" s="12">
        <v>0</v>
      </c>
      <c r="F9" s="29">
        <f t="shared" si="10"/>
        <v>12100</v>
      </c>
      <c r="G9" s="14">
        <f t="shared" si="1"/>
        <v>11000</v>
      </c>
      <c r="H9" s="25">
        <f t="shared" si="11"/>
        <v>1100</v>
      </c>
      <c r="I9" s="7">
        <v>0</v>
      </c>
      <c r="J9" s="12">
        <f t="shared" si="12"/>
        <v>0</v>
      </c>
      <c r="K9" s="29">
        <f t="shared" si="2"/>
        <v>18150</v>
      </c>
      <c r="L9" s="14">
        <f t="shared" si="3"/>
        <v>16500</v>
      </c>
      <c r="M9" s="25">
        <f t="shared" si="4"/>
        <v>1650</v>
      </c>
      <c r="N9" s="7">
        <v>0</v>
      </c>
      <c r="O9" s="12">
        <f t="shared" si="13"/>
        <v>0</v>
      </c>
      <c r="P9" s="29">
        <f t="shared" si="5"/>
        <v>24200</v>
      </c>
      <c r="Q9" s="14">
        <f t="shared" si="6"/>
        <v>22000</v>
      </c>
      <c r="R9" s="25">
        <f t="shared" si="7"/>
        <v>2200</v>
      </c>
      <c r="S9" s="7">
        <v>0</v>
      </c>
      <c r="T9" s="12">
        <f t="shared" si="14"/>
        <v>0</v>
      </c>
    </row>
    <row r="10" spans="1:20" ht="28.8" customHeight="1" x14ac:dyDescent="0.2">
      <c r="A10" s="35">
        <f t="shared" si="8"/>
        <v>6810</v>
      </c>
      <c r="B10" s="14">
        <v>6000</v>
      </c>
      <c r="C10" s="25">
        <f t="shared" si="9"/>
        <v>600</v>
      </c>
      <c r="D10" s="7">
        <f t="shared" si="0"/>
        <v>6000</v>
      </c>
      <c r="E10" s="12">
        <f t="shared" ref="E10:E28" si="15">ROUNDDOWN(B10*0.035,0)</f>
        <v>210</v>
      </c>
      <c r="F10" s="29">
        <f t="shared" si="10"/>
        <v>13620</v>
      </c>
      <c r="G10" s="14">
        <f t="shared" si="1"/>
        <v>12000</v>
      </c>
      <c r="H10" s="25">
        <f t="shared" si="11"/>
        <v>1200</v>
      </c>
      <c r="I10" s="7">
        <f t="shared" ref="I10:I28" si="16">G10</f>
        <v>12000</v>
      </c>
      <c r="J10" s="12">
        <f t="shared" si="12"/>
        <v>420</v>
      </c>
      <c r="K10" s="29">
        <f t="shared" si="2"/>
        <v>20430</v>
      </c>
      <c r="L10" s="14">
        <f t="shared" si="3"/>
        <v>18000</v>
      </c>
      <c r="M10" s="25">
        <f t="shared" si="4"/>
        <v>1800</v>
      </c>
      <c r="N10" s="7">
        <f t="shared" ref="N10:N28" si="17">L10</f>
        <v>18000</v>
      </c>
      <c r="O10" s="12">
        <f t="shared" si="13"/>
        <v>630</v>
      </c>
      <c r="P10" s="29">
        <f t="shared" si="5"/>
        <v>27240</v>
      </c>
      <c r="Q10" s="14">
        <f t="shared" si="6"/>
        <v>24000</v>
      </c>
      <c r="R10" s="25">
        <f t="shared" si="7"/>
        <v>2400</v>
      </c>
      <c r="S10" s="7">
        <f>Q10</f>
        <v>24000</v>
      </c>
      <c r="T10" s="12">
        <f t="shared" si="14"/>
        <v>840</v>
      </c>
    </row>
    <row r="11" spans="1:20" ht="28.8" customHeight="1" x14ac:dyDescent="0.2">
      <c r="A11" s="35">
        <f t="shared" si="8"/>
        <v>7377</v>
      </c>
      <c r="B11" s="14">
        <v>6500</v>
      </c>
      <c r="C11" s="25">
        <f t="shared" si="9"/>
        <v>650</v>
      </c>
      <c r="D11" s="7">
        <f t="shared" si="0"/>
        <v>6500</v>
      </c>
      <c r="E11" s="12">
        <f t="shared" si="15"/>
        <v>227</v>
      </c>
      <c r="F11" s="29">
        <f t="shared" si="10"/>
        <v>14755</v>
      </c>
      <c r="G11" s="14">
        <f t="shared" si="1"/>
        <v>13000</v>
      </c>
      <c r="H11" s="25">
        <f t="shared" si="11"/>
        <v>1300</v>
      </c>
      <c r="I11" s="7">
        <f t="shared" si="16"/>
        <v>13000</v>
      </c>
      <c r="J11" s="12">
        <f t="shared" si="12"/>
        <v>455</v>
      </c>
      <c r="K11" s="29">
        <f t="shared" si="2"/>
        <v>22132</v>
      </c>
      <c r="L11" s="14">
        <f t="shared" si="3"/>
        <v>19500</v>
      </c>
      <c r="M11" s="25">
        <f t="shared" si="4"/>
        <v>1950</v>
      </c>
      <c r="N11" s="7">
        <f t="shared" si="17"/>
        <v>19500</v>
      </c>
      <c r="O11" s="12">
        <f t="shared" si="13"/>
        <v>682</v>
      </c>
      <c r="P11" s="29">
        <f t="shared" si="5"/>
        <v>29510</v>
      </c>
      <c r="Q11" s="14">
        <f t="shared" si="6"/>
        <v>26000</v>
      </c>
      <c r="R11" s="25">
        <f t="shared" si="7"/>
        <v>2600</v>
      </c>
      <c r="S11" s="7">
        <f t="shared" ref="S11:S28" si="18">Q11</f>
        <v>26000</v>
      </c>
      <c r="T11" s="12">
        <f t="shared" si="14"/>
        <v>910</v>
      </c>
    </row>
    <row r="12" spans="1:20" ht="28.8" customHeight="1" x14ac:dyDescent="0.2">
      <c r="A12" s="35">
        <f t="shared" si="8"/>
        <v>7945</v>
      </c>
      <c r="B12" s="14">
        <v>7000</v>
      </c>
      <c r="C12" s="25">
        <f t="shared" si="9"/>
        <v>700</v>
      </c>
      <c r="D12" s="7">
        <f t="shared" si="0"/>
        <v>7000</v>
      </c>
      <c r="E12" s="12">
        <f t="shared" si="15"/>
        <v>245</v>
      </c>
      <c r="F12" s="29">
        <f t="shared" si="10"/>
        <v>15890</v>
      </c>
      <c r="G12" s="14">
        <f t="shared" si="1"/>
        <v>14000</v>
      </c>
      <c r="H12" s="25">
        <f t="shared" si="11"/>
        <v>1400</v>
      </c>
      <c r="I12" s="7">
        <f t="shared" si="16"/>
        <v>14000</v>
      </c>
      <c r="J12" s="12">
        <f t="shared" si="12"/>
        <v>490</v>
      </c>
      <c r="K12" s="29">
        <f t="shared" si="2"/>
        <v>23835</v>
      </c>
      <c r="L12" s="14">
        <f t="shared" si="3"/>
        <v>21000</v>
      </c>
      <c r="M12" s="25">
        <f t="shared" si="4"/>
        <v>2100</v>
      </c>
      <c r="N12" s="7">
        <f t="shared" si="17"/>
        <v>21000</v>
      </c>
      <c r="O12" s="12">
        <f t="shared" si="13"/>
        <v>735</v>
      </c>
      <c r="P12" s="29">
        <f t="shared" si="5"/>
        <v>31780</v>
      </c>
      <c r="Q12" s="14">
        <f t="shared" si="6"/>
        <v>28000</v>
      </c>
      <c r="R12" s="25">
        <f t="shared" si="7"/>
        <v>2800</v>
      </c>
      <c r="S12" s="7">
        <f t="shared" si="18"/>
        <v>28000</v>
      </c>
      <c r="T12" s="12">
        <f t="shared" si="14"/>
        <v>980</v>
      </c>
    </row>
    <row r="13" spans="1:20" ht="28.8" customHeight="1" x14ac:dyDescent="0.2">
      <c r="A13" s="35">
        <f t="shared" si="8"/>
        <v>8512</v>
      </c>
      <c r="B13" s="14">
        <v>7500</v>
      </c>
      <c r="C13" s="25">
        <f t="shared" si="9"/>
        <v>750</v>
      </c>
      <c r="D13" s="7">
        <f t="shared" si="0"/>
        <v>7500</v>
      </c>
      <c r="E13" s="12">
        <f t="shared" si="15"/>
        <v>262</v>
      </c>
      <c r="F13" s="29">
        <f t="shared" si="10"/>
        <v>17025</v>
      </c>
      <c r="G13" s="14">
        <f t="shared" si="1"/>
        <v>15000</v>
      </c>
      <c r="H13" s="25">
        <f t="shared" si="11"/>
        <v>1500</v>
      </c>
      <c r="I13" s="7">
        <f t="shared" si="16"/>
        <v>15000</v>
      </c>
      <c r="J13" s="12">
        <f t="shared" si="12"/>
        <v>525</v>
      </c>
      <c r="K13" s="29">
        <f t="shared" si="2"/>
        <v>25537</v>
      </c>
      <c r="L13" s="14">
        <f t="shared" si="3"/>
        <v>22500</v>
      </c>
      <c r="M13" s="25">
        <f t="shared" si="4"/>
        <v>2250</v>
      </c>
      <c r="N13" s="7">
        <f t="shared" si="17"/>
        <v>22500</v>
      </c>
      <c r="O13" s="12">
        <f t="shared" si="13"/>
        <v>787</v>
      </c>
      <c r="P13" s="29">
        <f t="shared" si="5"/>
        <v>34050</v>
      </c>
      <c r="Q13" s="14">
        <f t="shared" si="6"/>
        <v>30000</v>
      </c>
      <c r="R13" s="25">
        <f t="shared" si="7"/>
        <v>3000</v>
      </c>
      <c r="S13" s="7">
        <f t="shared" si="18"/>
        <v>30000</v>
      </c>
      <c r="T13" s="12">
        <f t="shared" si="14"/>
        <v>1050</v>
      </c>
    </row>
    <row r="14" spans="1:20" ht="28.8" customHeight="1" x14ac:dyDescent="0.2">
      <c r="A14" s="35">
        <f t="shared" si="8"/>
        <v>9080</v>
      </c>
      <c r="B14" s="14">
        <v>8000</v>
      </c>
      <c r="C14" s="25">
        <f t="shared" si="9"/>
        <v>800</v>
      </c>
      <c r="D14" s="7">
        <f t="shared" si="0"/>
        <v>8000</v>
      </c>
      <c r="E14" s="12">
        <f t="shared" si="15"/>
        <v>280</v>
      </c>
      <c r="F14" s="29">
        <f t="shared" si="10"/>
        <v>18160</v>
      </c>
      <c r="G14" s="14">
        <f t="shared" si="1"/>
        <v>16000</v>
      </c>
      <c r="H14" s="25">
        <f t="shared" si="11"/>
        <v>1600</v>
      </c>
      <c r="I14" s="7">
        <f t="shared" si="16"/>
        <v>16000</v>
      </c>
      <c r="J14" s="12">
        <f t="shared" si="12"/>
        <v>560</v>
      </c>
      <c r="K14" s="29">
        <f t="shared" si="2"/>
        <v>27240</v>
      </c>
      <c r="L14" s="14">
        <f t="shared" si="3"/>
        <v>24000</v>
      </c>
      <c r="M14" s="25">
        <f t="shared" si="4"/>
        <v>2400</v>
      </c>
      <c r="N14" s="7">
        <f t="shared" si="17"/>
        <v>24000</v>
      </c>
      <c r="O14" s="12">
        <f t="shared" si="13"/>
        <v>840</v>
      </c>
      <c r="P14" s="29">
        <f t="shared" si="5"/>
        <v>36320</v>
      </c>
      <c r="Q14" s="14">
        <f t="shared" si="6"/>
        <v>32000</v>
      </c>
      <c r="R14" s="25">
        <f t="shared" si="7"/>
        <v>3200</v>
      </c>
      <c r="S14" s="7">
        <f t="shared" si="18"/>
        <v>32000</v>
      </c>
      <c r="T14" s="12">
        <f t="shared" si="14"/>
        <v>1120</v>
      </c>
    </row>
    <row r="15" spans="1:20" ht="28.8" customHeight="1" x14ac:dyDescent="0.2">
      <c r="A15" s="35">
        <f t="shared" si="8"/>
        <v>9647</v>
      </c>
      <c r="B15" s="14">
        <v>8500</v>
      </c>
      <c r="C15" s="25">
        <f t="shared" si="9"/>
        <v>850</v>
      </c>
      <c r="D15" s="7">
        <f t="shared" si="0"/>
        <v>8500</v>
      </c>
      <c r="E15" s="12">
        <f t="shared" si="15"/>
        <v>297</v>
      </c>
      <c r="F15" s="29">
        <f t="shared" si="10"/>
        <v>19295</v>
      </c>
      <c r="G15" s="14">
        <f t="shared" si="1"/>
        <v>17000</v>
      </c>
      <c r="H15" s="25">
        <f t="shared" si="11"/>
        <v>1700</v>
      </c>
      <c r="I15" s="7">
        <f t="shared" si="16"/>
        <v>17000</v>
      </c>
      <c r="J15" s="12">
        <f t="shared" si="12"/>
        <v>595</v>
      </c>
      <c r="K15" s="29">
        <f t="shared" si="2"/>
        <v>28942</v>
      </c>
      <c r="L15" s="14">
        <f t="shared" si="3"/>
        <v>25500</v>
      </c>
      <c r="M15" s="25">
        <f t="shared" si="4"/>
        <v>2550</v>
      </c>
      <c r="N15" s="7">
        <f t="shared" si="17"/>
        <v>25500</v>
      </c>
      <c r="O15" s="12">
        <f t="shared" si="13"/>
        <v>892</v>
      </c>
      <c r="P15" s="29">
        <f t="shared" si="5"/>
        <v>38590</v>
      </c>
      <c r="Q15" s="14">
        <f t="shared" si="6"/>
        <v>34000</v>
      </c>
      <c r="R15" s="25">
        <f t="shared" si="7"/>
        <v>3400</v>
      </c>
      <c r="S15" s="7">
        <f t="shared" si="18"/>
        <v>34000</v>
      </c>
      <c r="T15" s="12">
        <f t="shared" si="14"/>
        <v>1190</v>
      </c>
    </row>
    <row r="16" spans="1:20" ht="28.8" customHeight="1" x14ac:dyDescent="0.2">
      <c r="A16" s="35">
        <f t="shared" si="8"/>
        <v>10215</v>
      </c>
      <c r="B16" s="14">
        <v>9000</v>
      </c>
      <c r="C16" s="25">
        <f t="shared" si="9"/>
        <v>900</v>
      </c>
      <c r="D16" s="7">
        <f t="shared" si="0"/>
        <v>9000</v>
      </c>
      <c r="E16" s="12">
        <f t="shared" si="15"/>
        <v>315</v>
      </c>
      <c r="F16" s="29">
        <f t="shared" si="10"/>
        <v>20430</v>
      </c>
      <c r="G16" s="14">
        <f t="shared" si="1"/>
        <v>18000</v>
      </c>
      <c r="H16" s="25">
        <f t="shared" si="11"/>
        <v>1800</v>
      </c>
      <c r="I16" s="7">
        <f t="shared" si="16"/>
        <v>18000</v>
      </c>
      <c r="J16" s="12">
        <f t="shared" si="12"/>
        <v>630</v>
      </c>
      <c r="K16" s="29">
        <f t="shared" si="2"/>
        <v>30645</v>
      </c>
      <c r="L16" s="14">
        <f t="shared" si="3"/>
        <v>27000</v>
      </c>
      <c r="M16" s="25">
        <f t="shared" si="4"/>
        <v>2700</v>
      </c>
      <c r="N16" s="7">
        <f t="shared" si="17"/>
        <v>27000</v>
      </c>
      <c r="O16" s="12">
        <f t="shared" si="13"/>
        <v>945</v>
      </c>
      <c r="P16" s="29">
        <f t="shared" si="5"/>
        <v>40860</v>
      </c>
      <c r="Q16" s="14">
        <f t="shared" si="6"/>
        <v>36000</v>
      </c>
      <c r="R16" s="25">
        <f t="shared" si="7"/>
        <v>3600</v>
      </c>
      <c r="S16" s="7">
        <f t="shared" si="18"/>
        <v>36000</v>
      </c>
      <c r="T16" s="12">
        <f t="shared" si="14"/>
        <v>1260</v>
      </c>
    </row>
    <row r="17" spans="1:20" ht="28.8" customHeight="1" x14ac:dyDescent="0.2">
      <c r="A17" s="35">
        <f t="shared" si="8"/>
        <v>10782</v>
      </c>
      <c r="B17" s="14">
        <v>9500</v>
      </c>
      <c r="C17" s="25">
        <f t="shared" si="9"/>
        <v>950</v>
      </c>
      <c r="D17" s="7">
        <f t="shared" si="0"/>
        <v>9500</v>
      </c>
      <c r="E17" s="12">
        <f t="shared" si="15"/>
        <v>332</v>
      </c>
      <c r="F17" s="29">
        <f t="shared" si="10"/>
        <v>21565</v>
      </c>
      <c r="G17" s="14">
        <f t="shared" si="1"/>
        <v>19000</v>
      </c>
      <c r="H17" s="25">
        <f t="shared" si="11"/>
        <v>1900</v>
      </c>
      <c r="I17" s="7">
        <f t="shared" si="16"/>
        <v>19000</v>
      </c>
      <c r="J17" s="12">
        <f t="shared" si="12"/>
        <v>665</v>
      </c>
      <c r="K17" s="29">
        <f t="shared" si="2"/>
        <v>32347</v>
      </c>
      <c r="L17" s="14">
        <f t="shared" si="3"/>
        <v>28500</v>
      </c>
      <c r="M17" s="25">
        <f t="shared" si="4"/>
        <v>2850</v>
      </c>
      <c r="N17" s="7">
        <f t="shared" si="17"/>
        <v>28500</v>
      </c>
      <c r="O17" s="12">
        <f t="shared" si="13"/>
        <v>997</v>
      </c>
      <c r="P17" s="29">
        <f t="shared" si="5"/>
        <v>43130</v>
      </c>
      <c r="Q17" s="14">
        <f t="shared" si="6"/>
        <v>38000</v>
      </c>
      <c r="R17" s="25">
        <f t="shared" si="7"/>
        <v>3800</v>
      </c>
      <c r="S17" s="7">
        <f t="shared" si="18"/>
        <v>38000</v>
      </c>
      <c r="T17" s="12">
        <f t="shared" si="14"/>
        <v>1330</v>
      </c>
    </row>
    <row r="18" spans="1:20" ht="28.8" customHeight="1" x14ac:dyDescent="0.2">
      <c r="A18" s="35">
        <f t="shared" si="8"/>
        <v>11350</v>
      </c>
      <c r="B18" s="14">
        <v>10000</v>
      </c>
      <c r="C18" s="25">
        <f t="shared" si="9"/>
        <v>1000</v>
      </c>
      <c r="D18" s="7">
        <f t="shared" si="0"/>
        <v>10000</v>
      </c>
      <c r="E18" s="12">
        <f t="shared" si="15"/>
        <v>350</v>
      </c>
      <c r="F18" s="29">
        <f t="shared" si="10"/>
        <v>22700</v>
      </c>
      <c r="G18" s="14">
        <f t="shared" si="1"/>
        <v>20000</v>
      </c>
      <c r="H18" s="25">
        <f t="shared" si="11"/>
        <v>2000</v>
      </c>
      <c r="I18" s="7">
        <f t="shared" si="16"/>
        <v>20000</v>
      </c>
      <c r="J18" s="12">
        <f t="shared" si="12"/>
        <v>700</v>
      </c>
      <c r="K18" s="29">
        <f t="shared" si="2"/>
        <v>34050</v>
      </c>
      <c r="L18" s="14">
        <f t="shared" si="3"/>
        <v>30000</v>
      </c>
      <c r="M18" s="25">
        <f t="shared" si="4"/>
        <v>3000</v>
      </c>
      <c r="N18" s="7">
        <f t="shared" si="17"/>
        <v>30000</v>
      </c>
      <c r="O18" s="12">
        <f t="shared" si="13"/>
        <v>1050</v>
      </c>
      <c r="P18" s="29">
        <f t="shared" si="5"/>
        <v>45400</v>
      </c>
      <c r="Q18" s="14">
        <f t="shared" si="6"/>
        <v>40000</v>
      </c>
      <c r="R18" s="25">
        <f t="shared" si="7"/>
        <v>4000</v>
      </c>
      <c r="S18" s="7">
        <f t="shared" si="18"/>
        <v>40000</v>
      </c>
      <c r="T18" s="12">
        <f t="shared" si="14"/>
        <v>1400</v>
      </c>
    </row>
    <row r="19" spans="1:20" ht="28.8" customHeight="1" x14ac:dyDescent="0.2">
      <c r="A19" s="35">
        <f t="shared" si="8"/>
        <v>11917</v>
      </c>
      <c r="B19" s="14">
        <v>10500</v>
      </c>
      <c r="C19" s="25">
        <f t="shared" si="9"/>
        <v>1050</v>
      </c>
      <c r="D19" s="7">
        <f t="shared" si="0"/>
        <v>10500</v>
      </c>
      <c r="E19" s="12">
        <f t="shared" si="15"/>
        <v>367</v>
      </c>
      <c r="F19" s="29">
        <f t="shared" si="10"/>
        <v>23835</v>
      </c>
      <c r="G19" s="14">
        <f t="shared" si="1"/>
        <v>21000</v>
      </c>
      <c r="H19" s="25">
        <f t="shared" si="11"/>
        <v>2100</v>
      </c>
      <c r="I19" s="7">
        <f t="shared" si="16"/>
        <v>21000</v>
      </c>
      <c r="J19" s="12">
        <f t="shared" si="12"/>
        <v>735</v>
      </c>
      <c r="K19" s="29">
        <f t="shared" si="2"/>
        <v>35752</v>
      </c>
      <c r="L19" s="14">
        <f t="shared" si="3"/>
        <v>31500</v>
      </c>
      <c r="M19" s="25">
        <f t="shared" si="4"/>
        <v>3150</v>
      </c>
      <c r="N19" s="7">
        <f t="shared" si="17"/>
        <v>31500</v>
      </c>
      <c r="O19" s="12">
        <f t="shared" si="13"/>
        <v>1102</v>
      </c>
      <c r="P19" s="29">
        <f t="shared" si="5"/>
        <v>47670</v>
      </c>
      <c r="Q19" s="14">
        <f t="shared" si="6"/>
        <v>42000</v>
      </c>
      <c r="R19" s="25">
        <f t="shared" si="7"/>
        <v>4200</v>
      </c>
      <c r="S19" s="7">
        <f t="shared" si="18"/>
        <v>42000</v>
      </c>
      <c r="T19" s="12">
        <f t="shared" si="14"/>
        <v>1470</v>
      </c>
    </row>
    <row r="20" spans="1:20" ht="28.8" customHeight="1" x14ac:dyDescent="0.2">
      <c r="A20" s="35">
        <f t="shared" si="8"/>
        <v>12485</v>
      </c>
      <c r="B20" s="14">
        <v>11000</v>
      </c>
      <c r="C20" s="25">
        <f t="shared" si="9"/>
        <v>1100</v>
      </c>
      <c r="D20" s="7">
        <f t="shared" si="0"/>
        <v>11000</v>
      </c>
      <c r="E20" s="12">
        <f t="shared" si="15"/>
        <v>385</v>
      </c>
      <c r="F20" s="29">
        <f t="shared" si="10"/>
        <v>24970</v>
      </c>
      <c r="G20" s="14">
        <f t="shared" si="1"/>
        <v>22000</v>
      </c>
      <c r="H20" s="25">
        <f t="shared" si="11"/>
        <v>2200</v>
      </c>
      <c r="I20" s="7">
        <f t="shared" si="16"/>
        <v>22000</v>
      </c>
      <c r="J20" s="12">
        <f t="shared" si="12"/>
        <v>770</v>
      </c>
      <c r="K20" s="29">
        <f t="shared" si="2"/>
        <v>37455</v>
      </c>
      <c r="L20" s="14">
        <f t="shared" si="3"/>
        <v>33000</v>
      </c>
      <c r="M20" s="25">
        <f t="shared" si="4"/>
        <v>3300</v>
      </c>
      <c r="N20" s="7">
        <f t="shared" si="17"/>
        <v>33000</v>
      </c>
      <c r="O20" s="12">
        <f t="shared" si="13"/>
        <v>1155</v>
      </c>
      <c r="P20" s="29">
        <f t="shared" si="5"/>
        <v>49940</v>
      </c>
      <c r="Q20" s="14">
        <f t="shared" si="6"/>
        <v>44000</v>
      </c>
      <c r="R20" s="25">
        <f t="shared" si="7"/>
        <v>4400</v>
      </c>
      <c r="S20" s="7">
        <f t="shared" si="18"/>
        <v>44000</v>
      </c>
      <c r="T20" s="12">
        <f t="shared" si="14"/>
        <v>1540</v>
      </c>
    </row>
    <row r="21" spans="1:20" ht="28.8" customHeight="1" x14ac:dyDescent="0.2">
      <c r="A21" s="35">
        <f t="shared" si="8"/>
        <v>13052</v>
      </c>
      <c r="B21" s="14">
        <v>11500</v>
      </c>
      <c r="C21" s="25">
        <f t="shared" si="9"/>
        <v>1150</v>
      </c>
      <c r="D21" s="7">
        <f t="shared" si="0"/>
        <v>11500</v>
      </c>
      <c r="E21" s="12">
        <f t="shared" si="15"/>
        <v>402</v>
      </c>
      <c r="F21" s="29">
        <f t="shared" si="10"/>
        <v>26105</v>
      </c>
      <c r="G21" s="14">
        <f t="shared" si="1"/>
        <v>23000</v>
      </c>
      <c r="H21" s="25">
        <f t="shared" si="11"/>
        <v>2300</v>
      </c>
      <c r="I21" s="7">
        <f t="shared" si="16"/>
        <v>23000</v>
      </c>
      <c r="J21" s="12">
        <f t="shared" si="12"/>
        <v>805</v>
      </c>
      <c r="K21" s="29">
        <f t="shared" si="2"/>
        <v>39157</v>
      </c>
      <c r="L21" s="14">
        <f t="shared" si="3"/>
        <v>34500</v>
      </c>
      <c r="M21" s="25">
        <f t="shared" si="4"/>
        <v>3450</v>
      </c>
      <c r="N21" s="7">
        <f t="shared" si="17"/>
        <v>34500</v>
      </c>
      <c r="O21" s="12">
        <f t="shared" si="13"/>
        <v>1207</v>
      </c>
      <c r="P21" s="29">
        <f t="shared" si="5"/>
        <v>52210</v>
      </c>
      <c r="Q21" s="14">
        <f t="shared" si="6"/>
        <v>46000</v>
      </c>
      <c r="R21" s="25">
        <f t="shared" si="7"/>
        <v>4600</v>
      </c>
      <c r="S21" s="7">
        <f t="shared" si="18"/>
        <v>46000</v>
      </c>
      <c r="T21" s="12">
        <f t="shared" si="14"/>
        <v>1610</v>
      </c>
    </row>
    <row r="22" spans="1:20" ht="28.8" customHeight="1" x14ac:dyDescent="0.2">
      <c r="A22" s="35">
        <f t="shared" si="8"/>
        <v>13620</v>
      </c>
      <c r="B22" s="14">
        <v>12000</v>
      </c>
      <c r="C22" s="25">
        <f t="shared" si="9"/>
        <v>1200</v>
      </c>
      <c r="D22" s="7">
        <f t="shared" si="0"/>
        <v>12000</v>
      </c>
      <c r="E22" s="12">
        <f t="shared" si="15"/>
        <v>420</v>
      </c>
      <c r="F22" s="29">
        <f t="shared" si="10"/>
        <v>27240</v>
      </c>
      <c r="G22" s="14">
        <f t="shared" si="1"/>
        <v>24000</v>
      </c>
      <c r="H22" s="25">
        <f t="shared" si="11"/>
        <v>2400</v>
      </c>
      <c r="I22" s="7">
        <f t="shared" si="16"/>
        <v>24000</v>
      </c>
      <c r="J22" s="12">
        <f t="shared" si="12"/>
        <v>840</v>
      </c>
      <c r="K22" s="29">
        <f t="shared" si="2"/>
        <v>40860</v>
      </c>
      <c r="L22" s="14">
        <f t="shared" si="3"/>
        <v>36000</v>
      </c>
      <c r="M22" s="25">
        <f t="shared" si="4"/>
        <v>3600</v>
      </c>
      <c r="N22" s="7">
        <f t="shared" si="17"/>
        <v>36000</v>
      </c>
      <c r="O22" s="12">
        <f t="shared" si="13"/>
        <v>1260</v>
      </c>
      <c r="P22" s="29">
        <f t="shared" si="5"/>
        <v>54480</v>
      </c>
      <c r="Q22" s="14">
        <f t="shared" si="6"/>
        <v>48000</v>
      </c>
      <c r="R22" s="25">
        <f t="shared" si="7"/>
        <v>4800</v>
      </c>
      <c r="S22" s="7">
        <f t="shared" si="18"/>
        <v>48000</v>
      </c>
      <c r="T22" s="12">
        <f t="shared" si="14"/>
        <v>1680</v>
      </c>
    </row>
    <row r="23" spans="1:20" ht="28.8" customHeight="1" x14ac:dyDescent="0.2">
      <c r="A23" s="35">
        <f t="shared" si="8"/>
        <v>14187</v>
      </c>
      <c r="B23" s="14">
        <v>12500</v>
      </c>
      <c r="C23" s="25">
        <f t="shared" si="9"/>
        <v>1250</v>
      </c>
      <c r="D23" s="7">
        <f t="shared" si="0"/>
        <v>12500</v>
      </c>
      <c r="E23" s="12">
        <f t="shared" si="15"/>
        <v>437</v>
      </c>
      <c r="F23" s="29">
        <f t="shared" si="10"/>
        <v>28375</v>
      </c>
      <c r="G23" s="14">
        <f t="shared" si="1"/>
        <v>25000</v>
      </c>
      <c r="H23" s="25">
        <f t="shared" si="11"/>
        <v>2500</v>
      </c>
      <c r="I23" s="7">
        <f t="shared" si="16"/>
        <v>25000</v>
      </c>
      <c r="J23" s="12">
        <f t="shared" si="12"/>
        <v>875</v>
      </c>
      <c r="K23" s="29">
        <f t="shared" si="2"/>
        <v>42562</v>
      </c>
      <c r="L23" s="14">
        <f t="shared" si="3"/>
        <v>37500</v>
      </c>
      <c r="M23" s="25">
        <f t="shared" si="4"/>
        <v>3750</v>
      </c>
      <c r="N23" s="7">
        <f t="shared" si="17"/>
        <v>37500</v>
      </c>
      <c r="O23" s="12">
        <f t="shared" si="13"/>
        <v>1312</v>
      </c>
      <c r="P23" s="29">
        <f t="shared" si="5"/>
        <v>56750</v>
      </c>
      <c r="Q23" s="14">
        <f t="shared" si="6"/>
        <v>50000</v>
      </c>
      <c r="R23" s="25">
        <f t="shared" si="7"/>
        <v>5000</v>
      </c>
      <c r="S23" s="7">
        <f t="shared" si="18"/>
        <v>50000</v>
      </c>
      <c r="T23" s="12">
        <f t="shared" si="14"/>
        <v>1750</v>
      </c>
    </row>
    <row r="24" spans="1:20" ht="28.8" customHeight="1" x14ac:dyDescent="0.2">
      <c r="A24" s="35">
        <f t="shared" si="8"/>
        <v>14755</v>
      </c>
      <c r="B24" s="14">
        <v>13000</v>
      </c>
      <c r="C24" s="25">
        <f t="shared" si="9"/>
        <v>1300</v>
      </c>
      <c r="D24" s="7">
        <f t="shared" si="0"/>
        <v>13000</v>
      </c>
      <c r="E24" s="12">
        <f t="shared" si="15"/>
        <v>455</v>
      </c>
      <c r="F24" s="29">
        <f t="shared" si="10"/>
        <v>29510</v>
      </c>
      <c r="G24" s="14">
        <f t="shared" si="1"/>
        <v>26000</v>
      </c>
      <c r="H24" s="25">
        <f t="shared" si="11"/>
        <v>2600</v>
      </c>
      <c r="I24" s="7">
        <f t="shared" si="16"/>
        <v>26000</v>
      </c>
      <c r="J24" s="12">
        <f t="shared" si="12"/>
        <v>910</v>
      </c>
      <c r="K24" s="29">
        <f t="shared" si="2"/>
        <v>44265</v>
      </c>
      <c r="L24" s="14">
        <f t="shared" si="3"/>
        <v>39000</v>
      </c>
      <c r="M24" s="25">
        <f t="shared" si="4"/>
        <v>3900</v>
      </c>
      <c r="N24" s="7">
        <f t="shared" si="17"/>
        <v>39000</v>
      </c>
      <c r="O24" s="12">
        <f t="shared" si="13"/>
        <v>1365</v>
      </c>
      <c r="P24" s="29">
        <f t="shared" si="5"/>
        <v>59020</v>
      </c>
      <c r="Q24" s="14">
        <f t="shared" si="6"/>
        <v>52000</v>
      </c>
      <c r="R24" s="25">
        <f t="shared" si="7"/>
        <v>5200</v>
      </c>
      <c r="S24" s="7">
        <f t="shared" si="18"/>
        <v>52000</v>
      </c>
      <c r="T24" s="12">
        <f t="shared" si="14"/>
        <v>1820</v>
      </c>
    </row>
    <row r="25" spans="1:20" ht="28.8" customHeight="1" x14ac:dyDescent="0.2">
      <c r="A25" s="35">
        <f t="shared" si="8"/>
        <v>15322</v>
      </c>
      <c r="B25" s="14">
        <v>13500</v>
      </c>
      <c r="C25" s="25">
        <f t="shared" si="9"/>
        <v>1350</v>
      </c>
      <c r="D25" s="7">
        <f t="shared" si="0"/>
        <v>13500</v>
      </c>
      <c r="E25" s="12">
        <f t="shared" si="15"/>
        <v>472</v>
      </c>
      <c r="F25" s="29">
        <f t="shared" si="10"/>
        <v>30645</v>
      </c>
      <c r="G25" s="14">
        <f t="shared" si="1"/>
        <v>27000</v>
      </c>
      <c r="H25" s="25">
        <f t="shared" si="11"/>
        <v>2700</v>
      </c>
      <c r="I25" s="7">
        <f t="shared" si="16"/>
        <v>27000</v>
      </c>
      <c r="J25" s="12">
        <f t="shared" si="12"/>
        <v>945</v>
      </c>
      <c r="K25" s="29">
        <f t="shared" si="2"/>
        <v>45967</v>
      </c>
      <c r="L25" s="14">
        <f t="shared" si="3"/>
        <v>40500</v>
      </c>
      <c r="M25" s="25">
        <f t="shared" si="4"/>
        <v>4050</v>
      </c>
      <c r="N25" s="7">
        <f t="shared" si="17"/>
        <v>40500</v>
      </c>
      <c r="O25" s="12">
        <f t="shared" si="13"/>
        <v>1417</v>
      </c>
      <c r="P25" s="29">
        <f t="shared" si="5"/>
        <v>61290</v>
      </c>
      <c r="Q25" s="14">
        <f t="shared" si="6"/>
        <v>54000</v>
      </c>
      <c r="R25" s="25">
        <f t="shared" si="7"/>
        <v>5400</v>
      </c>
      <c r="S25" s="7">
        <f t="shared" si="18"/>
        <v>54000</v>
      </c>
      <c r="T25" s="12">
        <f t="shared" si="14"/>
        <v>1890</v>
      </c>
    </row>
    <row r="26" spans="1:20" ht="28.8" customHeight="1" x14ac:dyDescent="0.2">
      <c r="A26" s="35">
        <f t="shared" si="8"/>
        <v>15890</v>
      </c>
      <c r="B26" s="14">
        <v>14000</v>
      </c>
      <c r="C26" s="25">
        <f t="shared" si="9"/>
        <v>1400</v>
      </c>
      <c r="D26" s="7">
        <f t="shared" si="0"/>
        <v>14000</v>
      </c>
      <c r="E26" s="12">
        <f t="shared" si="15"/>
        <v>490</v>
      </c>
      <c r="F26" s="29">
        <f t="shared" si="10"/>
        <v>31780</v>
      </c>
      <c r="G26" s="14">
        <f t="shared" si="1"/>
        <v>28000</v>
      </c>
      <c r="H26" s="25">
        <f t="shared" si="11"/>
        <v>2800</v>
      </c>
      <c r="I26" s="7">
        <f t="shared" si="16"/>
        <v>28000</v>
      </c>
      <c r="J26" s="12">
        <f t="shared" si="12"/>
        <v>980</v>
      </c>
      <c r="K26" s="29">
        <f t="shared" si="2"/>
        <v>47670</v>
      </c>
      <c r="L26" s="14">
        <f t="shared" si="3"/>
        <v>42000</v>
      </c>
      <c r="M26" s="25">
        <f t="shared" si="4"/>
        <v>4200</v>
      </c>
      <c r="N26" s="7">
        <f t="shared" si="17"/>
        <v>42000</v>
      </c>
      <c r="O26" s="12">
        <f t="shared" si="13"/>
        <v>1470</v>
      </c>
      <c r="P26" s="29">
        <f t="shared" si="5"/>
        <v>63560</v>
      </c>
      <c r="Q26" s="14">
        <f t="shared" si="6"/>
        <v>56000</v>
      </c>
      <c r="R26" s="25">
        <f t="shared" si="7"/>
        <v>5600</v>
      </c>
      <c r="S26" s="7">
        <f t="shared" si="18"/>
        <v>56000</v>
      </c>
      <c r="T26" s="12">
        <f t="shared" si="14"/>
        <v>1960</v>
      </c>
    </row>
    <row r="27" spans="1:20" ht="28.8" customHeight="1" x14ac:dyDescent="0.2">
      <c r="A27" s="35">
        <f t="shared" si="8"/>
        <v>16457</v>
      </c>
      <c r="B27" s="14">
        <v>14500</v>
      </c>
      <c r="C27" s="25">
        <f t="shared" si="9"/>
        <v>1450</v>
      </c>
      <c r="D27" s="7">
        <f t="shared" si="0"/>
        <v>14500</v>
      </c>
      <c r="E27" s="12">
        <f t="shared" si="15"/>
        <v>507</v>
      </c>
      <c r="F27" s="29">
        <f t="shared" si="10"/>
        <v>32915</v>
      </c>
      <c r="G27" s="14">
        <f t="shared" si="1"/>
        <v>29000</v>
      </c>
      <c r="H27" s="25">
        <f t="shared" si="11"/>
        <v>2900</v>
      </c>
      <c r="I27" s="7">
        <f t="shared" si="16"/>
        <v>29000</v>
      </c>
      <c r="J27" s="12">
        <f t="shared" si="12"/>
        <v>1015</v>
      </c>
      <c r="K27" s="29">
        <f t="shared" si="2"/>
        <v>49372</v>
      </c>
      <c r="L27" s="14">
        <f t="shared" si="3"/>
        <v>43500</v>
      </c>
      <c r="M27" s="25">
        <f t="shared" si="4"/>
        <v>4350</v>
      </c>
      <c r="N27" s="7">
        <f t="shared" si="17"/>
        <v>43500</v>
      </c>
      <c r="O27" s="12">
        <f t="shared" si="13"/>
        <v>1522</v>
      </c>
      <c r="P27" s="29">
        <f t="shared" si="5"/>
        <v>65830</v>
      </c>
      <c r="Q27" s="14">
        <f t="shared" si="6"/>
        <v>58000</v>
      </c>
      <c r="R27" s="25">
        <f t="shared" si="7"/>
        <v>5800</v>
      </c>
      <c r="S27" s="7">
        <f t="shared" si="18"/>
        <v>58000</v>
      </c>
      <c r="T27" s="12">
        <f t="shared" si="14"/>
        <v>2030</v>
      </c>
    </row>
    <row r="28" spans="1:20" ht="28.8" customHeight="1" thickBot="1" x14ac:dyDescent="0.25">
      <c r="A28" s="36">
        <f t="shared" si="8"/>
        <v>17025</v>
      </c>
      <c r="B28" s="15">
        <v>15000</v>
      </c>
      <c r="C28" s="16">
        <f t="shared" si="9"/>
        <v>1500</v>
      </c>
      <c r="D28" s="17">
        <f t="shared" si="0"/>
        <v>15000</v>
      </c>
      <c r="E28" s="13">
        <f t="shared" si="15"/>
        <v>525</v>
      </c>
      <c r="F28" s="30">
        <f t="shared" si="10"/>
        <v>34050</v>
      </c>
      <c r="G28" s="15">
        <f t="shared" si="1"/>
        <v>30000</v>
      </c>
      <c r="H28" s="16">
        <f t="shared" si="11"/>
        <v>3000</v>
      </c>
      <c r="I28" s="17">
        <f t="shared" si="16"/>
        <v>30000</v>
      </c>
      <c r="J28" s="13">
        <f t="shared" si="12"/>
        <v>1050</v>
      </c>
      <c r="K28" s="30">
        <f t="shared" si="2"/>
        <v>51075</v>
      </c>
      <c r="L28" s="15">
        <f t="shared" si="3"/>
        <v>45000</v>
      </c>
      <c r="M28" s="16">
        <f t="shared" si="4"/>
        <v>4500</v>
      </c>
      <c r="N28" s="17">
        <f t="shared" si="17"/>
        <v>45000</v>
      </c>
      <c r="O28" s="13">
        <f t="shared" si="13"/>
        <v>1575</v>
      </c>
      <c r="P28" s="30">
        <f t="shared" si="5"/>
        <v>68100</v>
      </c>
      <c r="Q28" s="15">
        <f t="shared" si="6"/>
        <v>60000</v>
      </c>
      <c r="R28" s="16">
        <f t="shared" si="7"/>
        <v>6000</v>
      </c>
      <c r="S28" s="17">
        <f t="shared" si="18"/>
        <v>60000</v>
      </c>
      <c r="T28" s="13">
        <f t="shared" si="14"/>
        <v>2100</v>
      </c>
    </row>
  </sheetData>
  <mergeCells count="20">
    <mergeCell ref="A2:E2"/>
    <mergeCell ref="F2:J2"/>
    <mergeCell ref="K2:O2"/>
    <mergeCell ref="P2:T2"/>
    <mergeCell ref="F3:F4"/>
    <mergeCell ref="G3:G4"/>
    <mergeCell ref="H3:H4"/>
    <mergeCell ref="I3:J3"/>
    <mergeCell ref="A3:A4"/>
    <mergeCell ref="B3:B4"/>
    <mergeCell ref="C3:C4"/>
    <mergeCell ref="D3:E3"/>
    <mergeCell ref="P3:P4"/>
    <mergeCell ref="Q3:Q4"/>
    <mergeCell ref="R3:R4"/>
    <mergeCell ref="S3:T3"/>
    <mergeCell ref="K3:K4"/>
    <mergeCell ref="L3:L4"/>
    <mergeCell ref="M3:M4"/>
    <mergeCell ref="N3:O3"/>
  </mergeCells>
  <phoneticPr fontId="1"/>
  <pageMargins left="0.7" right="0.7" top="0.75" bottom="0.75" header="0.3" footer="0.3"/>
  <pageSetup paperSize="9" scale="6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3.2" x14ac:dyDescent="0.2"/>
  <sheetData/>
  <phoneticPr fontId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3.2" x14ac:dyDescent="0.2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消費税宿泊税込み込み</vt:lpstr>
      <vt:lpstr>消費税のみ込み宿泊税別</vt:lpstr>
      <vt:lpstr>本体価格別途税</vt:lpstr>
      <vt:lpstr>素泊まり本体別途税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LG23085</cp:lastModifiedBy>
  <cp:lastPrinted>2026-04-06T06:25:29Z</cp:lastPrinted>
  <dcterms:created xsi:type="dcterms:W3CDTF">2026-03-29T05:57:55Z</dcterms:created>
  <dcterms:modified xsi:type="dcterms:W3CDTF">2026-04-08T02:12:26Z</dcterms:modified>
</cp:coreProperties>
</file>